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/>
  <mc:AlternateContent xmlns:mc="http://schemas.openxmlformats.org/markup-compatibility/2006">
    <mc:Choice Requires="x15">
      <x15ac:absPath xmlns:x15ac="http://schemas.microsoft.com/office/spreadsheetml/2010/11/ac" url="/Users/ralph/Downloads/"/>
    </mc:Choice>
  </mc:AlternateContent>
  <xr:revisionPtr revIDLastSave="0" documentId="8_{042E03AB-923B-E14C-97ED-9C4308DFDFD9}" xr6:coauthVersionLast="36" xr6:coauthVersionMax="36" xr10:uidLastSave="{00000000-0000-0000-0000-000000000000}"/>
  <bookViews>
    <workbookView xWindow="0" yWindow="440" windowWidth="28800" windowHeight="11840" activeTab="1" xr2:uid="{00000000-000D-0000-FFFF-FFFF00000000}"/>
  </bookViews>
  <sheets>
    <sheet name="wedstrijden" sheetId="3" r:id="rId1"/>
    <sheet name="teamindeling" sheetId="4" r:id="rId2"/>
    <sheet name="overzicht per dag" sheetId="5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K22" i="3"/>
  <c r="L22" i="3"/>
  <c r="J23" i="3"/>
  <c r="K23" i="3"/>
  <c r="L23" i="3"/>
  <c r="J37" i="3"/>
  <c r="C9" i="5"/>
  <c r="K37" i="3"/>
  <c r="D9" i="5"/>
  <c r="L37" i="3"/>
  <c r="E9" i="5"/>
  <c r="J38" i="3"/>
  <c r="C10" i="5"/>
  <c r="K38" i="3"/>
  <c r="D10" i="5"/>
  <c r="L38" i="3"/>
  <c r="E10" i="5"/>
  <c r="G10" i="5"/>
  <c r="J52" i="3"/>
  <c r="C11" i="5"/>
  <c r="K52" i="3"/>
  <c r="D11" i="5"/>
  <c r="L52" i="3"/>
  <c r="E11" i="5"/>
  <c r="J53" i="3"/>
  <c r="C12" i="5"/>
  <c r="K53" i="3"/>
  <c r="D12" i="5"/>
  <c r="L53" i="3"/>
  <c r="E12" i="5"/>
  <c r="G12" i="5"/>
  <c r="J67" i="3"/>
  <c r="C13" i="5"/>
  <c r="K67" i="3"/>
  <c r="D13" i="5"/>
  <c r="L67" i="3"/>
  <c r="E13" i="5"/>
  <c r="J68" i="3"/>
  <c r="C14" i="5"/>
  <c r="K68" i="3"/>
  <c r="D14" i="5"/>
  <c r="L68" i="3"/>
  <c r="E14" i="5"/>
  <c r="G14" i="5"/>
  <c r="J82" i="3"/>
  <c r="C15" i="5"/>
  <c r="K82" i="3"/>
  <c r="D15" i="5"/>
  <c r="L82" i="3"/>
  <c r="E15" i="5"/>
  <c r="J83" i="3"/>
  <c r="C16" i="5"/>
  <c r="K83" i="3"/>
  <c r="D16" i="5"/>
  <c r="L83" i="3"/>
  <c r="E16" i="5"/>
  <c r="G16" i="5"/>
  <c r="J97" i="3"/>
  <c r="C17" i="5"/>
  <c r="K97" i="3"/>
  <c r="D17" i="5"/>
  <c r="L97" i="3"/>
  <c r="E17" i="5"/>
  <c r="J98" i="3"/>
  <c r="C18" i="5"/>
  <c r="K98" i="3"/>
  <c r="D18" i="5"/>
  <c r="L98" i="3"/>
  <c r="E18" i="5"/>
  <c r="G18" i="5"/>
  <c r="G20" i="5"/>
  <c r="G22" i="5"/>
  <c r="G24" i="5"/>
  <c r="C7" i="5"/>
  <c r="D7" i="5"/>
  <c r="E7" i="5"/>
  <c r="C8" i="5"/>
  <c r="D8" i="5"/>
  <c r="E8" i="5"/>
  <c r="G8" i="5"/>
  <c r="J8" i="3"/>
  <c r="C5" i="5"/>
  <c r="K8" i="3"/>
  <c r="D5" i="5"/>
  <c r="L8" i="3"/>
  <c r="E5" i="5"/>
  <c r="J9" i="3"/>
  <c r="C6" i="5"/>
  <c r="K9" i="3"/>
  <c r="D6" i="5"/>
  <c r="L9" i="3"/>
  <c r="E6" i="5"/>
  <c r="G6" i="5"/>
  <c r="K105" i="3"/>
  <c r="K90" i="3"/>
  <c r="K75" i="3"/>
  <c r="K60" i="3"/>
  <c r="K45" i="3"/>
  <c r="K30" i="3"/>
  <c r="K16" i="3"/>
</calcChain>
</file>

<file path=xl/sharedStrings.xml><?xml version="1.0" encoding="utf-8"?>
<sst xmlns="http://schemas.openxmlformats.org/spreadsheetml/2006/main" count="720" uniqueCount="253">
  <si>
    <t>Vrijdag (7/7 teams)</t>
  </si>
  <si>
    <t>Heren dubbel 17+ Vrijdag Avond</t>
  </si>
  <si>
    <t>1e klasse - MAASLAND 1</t>
  </si>
  <si>
    <t>Ralph Sanders (M, 14743779)</t>
  </si>
  <si>
    <t>Daan Peeters (M, 24191167)</t>
  </si>
  <si>
    <t>Jan-Willem van Dam (M, 22981934)</t>
  </si>
  <si>
    <t>Peter Schenk (M, 20187831)</t>
  </si>
  <si>
    <t>2e klasse - MAASLAND 2</t>
  </si>
  <si>
    <t>Erik Poot (M, 29809576)</t>
  </si>
  <si>
    <t>Berry Bouter (M, 27160734)</t>
  </si>
  <si>
    <t>Léon Boudesteijn (M, 26742624)</t>
  </si>
  <si>
    <t>Mark Jansen (M, 30375851)</t>
  </si>
  <si>
    <t>Michel Hanemaaijer (M, 29318025)</t>
  </si>
  <si>
    <t>Peter Prins (M, 28075099)</t>
  </si>
  <si>
    <t>3e klasse - MAASLAND 3 (Verzoek: 2e klasse)</t>
  </si>
  <si>
    <t>Andre Gebben (M, 19920172)</t>
  </si>
  <si>
    <t>Jan van Gelder (M, 29772052)</t>
  </si>
  <si>
    <t>Alex van der Meijs (M, 29772028)</t>
  </si>
  <si>
    <t>Arno Vijverberg (M, 29906385)</t>
  </si>
  <si>
    <t>Dames dubbel 35+ Vrijdag Avond</t>
  </si>
  <si>
    <t>2e klasse - MAASLAND 1 (Verzoek: 1e klasse)</t>
  </si>
  <si>
    <t>Simone Dubbeld (V, 29082382)</t>
  </si>
  <si>
    <t>Anita Nooteboom (V, 30831199)</t>
  </si>
  <si>
    <t>Heleen Dingjan (V, 29809312)</t>
  </si>
  <si>
    <t>Saskia Holtslag (V, 13962329)</t>
  </si>
  <si>
    <t>3e klasse - MAASLAND 2</t>
  </si>
  <si>
    <t>Kirsten de Vetten (V, 28663950)</t>
  </si>
  <si>
    <t>Yvonne van Aalst-van der Graaf (V, 31327516)</t>
  </si>
  <si>
    <t>Marjon de Jong (V, 28091469)</t>
  </si>
  <si>
    <t>Corina Jansen (V, 30451485)</t>
  </si>
  <si>
    <t>Liesbeth van der Eijk-Edelenbos (V, 28039084)</t>
  </si>
  <si>
    <t>Monique van der Meijs-van Berkel (V, 30726239)</t>
  </si>
  <si>
    <t>3e klasse - MAASLAND 3</t>
  </si>
  <si>
    <t>Simone van der Spek-Berkhout (V, 28802187)</t>
  </si>
  <si>
    <t>Karla Vijverberg-Zeeuw (V, 28802209)</t>
  </si>
  <si>
    <t>Marja van Marrewijk (V, 28802225)</t>
  </si>
  <si>
    <t>Moniek de Haas (V, 28840194)</t>
  </si>
  <si>
    <t>Jacqueline van Leeuwen (V, 28802179)</t>
  </si>
  <si>
    <t>Margriet Buitelaar (V, 28802195)</t>
  </si>
  <si>
    <t>Linda Vijverberg (V, 29153964)</t>
  </si>
  <si>
    <t>Gemengd dubbel 35+ Vrijdag Avond</t>
  </si>
  <si>
    <t>2e klasse - MAASLAND 1</t>
  </si>
  <si>
    <t>Anja van Wijk (V, 30230322)</t>
  </si>
  <si>
    <t>Jan Chris van Wijk (M, 30843804)</t>
  </si>
  <si>
    <t>Astrid Spuijbroek (V, 18660401)</t>
  </si>
  <si>
    <t>Alexander Spuijbroek (M, 30840260)</t>
  </si>
  <si>
    <t>Henk van de Kamp (M, 30848407)</t>
  </si>
  <si>
    <t>Yvonne van der Kamp-Bello (V, 15283763)</t>
  </si>
  <si>
    <t>Zaterdag (2/2 teams)</t>
  </si>
  <si>
    <t>Heren 17+ (2xE 3xD) Zaterdag</t>
  </si>
  <si>
    <t>Arend-Jan de Lange (M, 15325598)</t>
  </si>
  <si>
    <t>Nick van Strijen (M, 17688892)</t>
  </si>
  <si>
    <t>Glenn Zegwaard (M, 19171757)</t>
  </si>
  <si>
    <t>Bob van Aalst (M, 17754224)</t>
  </si>
  <si>
    <t>Martijn van Leeuwen (M, 25693034)</t>
  </si>
  <si>
    <t>Joey Zegwaard (M, 20176759)</t>
  </si>
  <si>
    <t>Sjoerd van Strijen (M, 25444867)</t>
  </si>
  <si>
    <t>Niels Berrevoets (M, 17602157)</t>
  </si>
  <si>
    <t>Dames 17+ (2xE 3xD) Zaterdag</t>
  </si>
  <si>
    <t>3e klasse - MAASLAND 1</t>
  </si>
  <si>
    <t>Emma van Wijk (V, 30092957)</t>
  </si>
  <si>
    <t>Charlotte Zwaard (V, 24916242)</t>
  </si>
  <si>
    <t>Thessa van den Tempel (V, 30399920)</t>
  </si>
  <si>
    <t>Mirjam van der Lugt (V, 30164214)</t>
  </si>
  <si>
    <t>Liza Verduijn (V, 23198451)</t>
  </si>
  <si>
    <t>Nakita Bottrell (V, 30107660)</t>
  </si>
  <si>
    <t>Heren Zondag</t>
  </si>
  <si>
    <t>Bas van der Spek (M, 26493748)</t>
  </si>
  <si>
    <t>Twan van der Meijs (M, 26493713)</t>
  </si>
  <si>
    <t>Mick De Bruijn (M, 28649117)</t>
  </si>
  <si>
    <t>Thijs Kroes (M, 28649133)</t>
  </si>
  <si>
    <t>Mike van Marrewijk (M, 26493705)</t>
  </si>
  <si>
    <t>David van Aalst (M, 28649109)</t>
  </si>
  <si>
    <t>vr 14-9-2018</t>
  </si>
  <si>
    <t>LEIDSCHENDAM 1</t>
  </si>
  <si>
    <t>MAASLAND 1</t>
  </si>
  <si>
    <t>HONSELERSDIJK 2</t>
  </si>
  <si>
    <t>MAASLAND 2</t>
  </si>
  <si>
    <t>HOLY 1</t>
  </si>
  <si>
    <t>TANTHOF DELFT 1</t>
  </si>
  <si>
    <t>MAASLAND 3</t>
  </si>
  <si>
    <t>KEENENBURG 2</t>
  </si>
  <si>
    <t>ZWIJNDRECHT 1</t>
  </si>
  <si>
    <t>za 15-9-2018</t>
  </si>
  <si>
    <t>LOMMERRIJK 1</t>
  </si>
  <si>
    <t>-</t>
  </si>
  <si>
    <t>SCHIEBROEK 2</t>
  </si>
  <si>
    <t>zo 16-9-2018</t>
  </si>
  <si>
    <t>SCHIEDAM NOORD 1</t>
  </si>
  <si>
    <t>BEQUICK-MAASSLUIS 1</t>
  </si>
  <si>
    <t>VLAARDINGEN 1</t>
  </si>
  <si>
    <t>VICTORIA 1</t>
  </si>
  <si>
    <t>Ronde 2</t>
  </si>
  <si>
    <t>vr 21-9-2018</t>
  </si>
  <si>
    <t>PAPENDRECHT 1</t>
  </si>
  <si>
    <t>DE RHIJENHOF 2</t>
  </si>
  <si>
    <t>BERNISSE 1</t>
  </si>
  <si>
    <t>'T LOO 2</t>
  </si>
  <si>
    <t>THOR DE BATAAF 1</t>
  </si>
  <si>
    <t>POORTUGAAL 1</t>
  </si>
  <si>
    <t>za 22-9-2018</t>
  </si>
  <si>
    <t>TOC 1</t>
  </si>
  <si>
    <t>HTV BERG EN DAL 1</t>
  </si>
  <si>
    <t>zo 23-9-2018</t>
  </si>
  <si>
    <t>DUBBELDAM 1</t>
  </si>
  <si>
    <t>ROZENBURG 2</t>
  </si>
  <si>
    <t>RHOON 1</t>
  </si>
  <si>
    <t>PASSING SHOT 3</t>
  </si>
  <si>
    <t>Ronde 3</t>
  </si>
  <si>
    <t>vr 28-9-2018</t>
  </si>
  <si>
    <t>KEENENBURG 1</t>
  </si>
  <si>
    <t>NAALDWIJK 2</t>
  </si>
  <si>
    <t>MELISSANT 1</t>
  </si>
  <si>
    <t>DEUCE-AGAIN 1</t>
  </si>
  <si>
    <t>HONSELERSDIJK 4</t>
  </si>
  <si>
    <t>PLASWIJCK '62 2</t>
  </si>
  <si>
    <t>MAASDAM 1</t>
  </si>
  <si>
    <t>za 29-9-2018</t>
  </si>
  <si>
    <t>DE HARTEL 1</t>
  </si>
  <si>
    <t>HODENPIJL 1</t>
  </si>
  <si>
    <t>zo 30-9-2018</t>
  </si>
  <si>
    <t>HIATEN 1</t>
  </si>
  <si>
    <t>RHOON 2</t>
  </si>
  <si>
    <t>DE DELFTSE HOUT 1</t>
  </si>
  <si>
    <t>NAALDWIJK 4</t>
  </si>
  <si>
    <t>Ronde 4</t>
  </si>
  <si>
    <t>vr 5-10-2018</t>
  </si>
  <si>
    <t>LEEUWENBERGH 2</t>
  </si>
  <si>
    <t>DELFTSE TENNISBOND 3</t>
  </si>
  <si>
    <t>HET WESTRAK 1</t>
  </si>
  <si>
    <t>PLASWIJCK '62 1</t>
  </si>
  <si>
    <t>NAALDWIJK 5</t>
  </si>
  <si>
    <t>LEEUWENBERGH 3</t>
  </si>
  <si>
    <t>DE BINNENMAAS 2</t>
  </si>
  <si>
    <t>za 6-10-2018</t>
  </si>
  <si>
    <t>ZUIDLAND 1</t>
  </si>
  <si>
    <t>zo 7-10-2018</t>
  </si>
  <si>
    <t>BARENDRECHT 3</t>
  </si>
  <si>
    <t>Ronde 5</t>
  </si>
  <si>
    <t>vr 12-10-2018</t>
  </si>
  <si>
    <t>RIJSHAEGHE 1</t>
  </si>
  <si>
    <t>HODENPIJL 6</t>
  </si>
  <si>
    <t>OUDDORP 1</t>
  </si>
  <si>
    <t>RLTC 1</t>
  </si>
  <si>
    <t>REBOUNCE 1</t>
  </si>
  <si>
    <t>PIJNACKER 1</t>
  </si>
  <si>
    <t>AEOLUS-OLEDO 1</t>
  </si>
  <si>
    <t>za 13-10-2018</t>
  </si>
  <si>
    <t>HONSELERSDIJK 1</t>
  </si>
  <si>
    <t>BREEKPUNT 1</t>
  </si>
  <si>
    <t>zo 14-10-2018</t>
  </si>
  <si>
    <t>DELFTSE TENNISBOND 2</t>
  </si>
  <si>
    <t>Ronde 6</t>
  </si>
  <si>
    <t>vr 19-10-2018</t>
  </si>
  <si>
    <t>CAPELLE 1</t>
  </si>
  <si>
    <t>EVERGREEN 2</t>
  </si>
  <si>
    <t>EVERGREEN 1</t>
  </si>
  <si>
    <t>BEQUICK-MAASSLUIS 3</t>
  </si>
  <si>
    <t>TRIOMF 2</t>
  </si>
  <si>
    <t>DE HOEK 1</t>
  </si>
  <si>
    <t>za 20-10-2018</t>
  </si>
  <si>
    <t>LEKKERKERK 1</t>
  </si>
  <si>
    <t>BERKENRODE 4</t>
  </si>
  <si>
    <t>zo 21-10-2018</t>
  </si>
  <si>
    <t>DOSH 1</t>
  </si>
  <si>
    <t>NAALDWIJK 3</t>
  </si>
  <si>
    <t>ORANJE WIT 1</t>
  </si>
  <si>
    <t>Ronde 7</t>
  </si>
  <si>
    <t>vr 26-10-2018</t>
  </si>
  <si>
    <t>LEEUWENBERGH 1</t>
  </si>
  <si>
    <t>OUD-BEIJERLAND 1</t>
  </si>
  <si>
    <t>HEER JAN 1</t>
  </si>
  <si>
    <t>TE WERVE 1</t>
  </si>
  <si>
    <t>ZALMPLAAT 1</t>
  </si>
  <si>
    <t>za 27-10-2018</t>
  </si>
  <si>
    <t>zo 28-10-2018</t>
  </si>
  <si>
    <t>BTV E '68 1</t>
  </si>
  <si>
    <t>HTV BERG EN DAL 2</t>
  </si>
  <si>
    <t>Dames dubbel 35+ Vrijdag Avond – 1e klasse – Afdeling 11</t>
  </si>
  <si>
    <t>Dames dubbel 35+ Vrijdag Avond – 3e klasse – Afdeling 30</t>
  </si>
  <si>
    <t>Heren dubbel 17+ Vrijdag Avond – 2e klasse – Afdeling 34</t>
  </si>
  <si>
    <t>Gemengd dubbel 35+ Vrijdag Avond – 2e klasse – Afdeling 38</t>
  </si>
  <si>
    <t>Dames dubbel 35+ Vrijdag Avond – 3e klasse – Afdeling 38</t>
  </si>
  <si>
    <t>Heren dubbel 17+ Vrijdag Avond – 1e klasse – Afdeling 4</t>
  </si>
  <si>
    <t>Heren dubbel 17+ Vrijdag Avond – 2e klasse – Afdeling 8</t>
  </si>
  <si>
    <t>Heren 17+ (2xE 3xD) Zaterdag – 1e klasse – Afdeling 1</t>
  </si>
  <si>
    <t>Dames 17+ (2xE 3xD) Zaterdag – 3e klasse – Afdeling 5</t>
  </si>
  <si>
    <t>Gemengd 11 t/m 17 jaar Zondag – 3e klasse – Afdeling 1</t>
  </si>
  <si>
    <t>Meisjes 11 t/m 17 jaar Zondag – 3e klasse – Afdeling 28</t>
  </si>
  <si>
    <t>Gemengd 10 t/m 14 jaar Zondag – 2e klasse – Afdeling 3</t>
  </si>
  <si>
    <t>Heren Zondag – 3e klasse – Afdeling 9</t>
  </si>
  <si>
    <t>Ronde 1</t>
  </si>
  <si>
    <t>thuis</t>
  </si>
  <si>
    <t>uit</t>
  </si>
  <si>
    <t>TVM</t>
  </si>
  <si>
    <t>speeldatum</t>
  </si>
  <si>
    <t>tijd</t>
  </si>
  <si>
    <t>dag</t>
  </si>
  <si>
    <t>vrijdag</t>
  </si>
  <si>
    <t>zaterdag</t>
  </si>
  <si>
    <t>zondag</t>
  </si>
  <si>
    <t>Zondag (4/4 teams)</t>
  </si>
  <si>
    <t>Gemengd 10 t/m 14 jaar Zondag</t>
  </si>
  <si>
    <t>Simon van Aalst (M, 29607469)</t>
  </si>
  <si>
    <t>Toine de Winter (M, 30225477)</t>
  </si>
  <si>
    <t>Martijn Wierda (M, 31169376)</t>
  </si>
  <si>
    <t>Brigit Kroes (V, 29620139)</t>
  </si>
  <si>
    <t>Anouk van der Hoeven (V, 30411955)</t>
  </si>
  <si>
    <t>Eline Nyns (V, 29272904)</t>
  </si>
  <si>
    <t>Gemengd 11 t/m 17 jaar Zondag</t>
  </si>
  <si>
    <t>Isabel van Uffelen (V, 35230738)</t>
  </si>
  <si>
    <t>Roderick Renzen (M, 29272920)</t>
  </si>
  <si>
    <t>Owen van Leeuwen (M, 31164870)</t>
  </si>
  <si>
    <t>Meisjes 11 t/m 17 jaar Zondag</t>
  </si>
  <si>
    <t>Maureen van IJzerloo (V, 31832814)</t>
  </si>
  <si>
    <t>Tess van Dijk (V, 31841686)</t>
  </si>
  <si>
    <t>Abby Keijzer (V, 31172520)</t>
  </si>
  <si>
    <t>Femke van Leeuwen (V, 31168663)</t>
  </si>
  <si>
    <t>Jennifer Boers (V, 31172784)</t>
  </si>
  <si>
    <t>Week</t>
  </si>
  <si>
    <t>Vr - Avond</t>
  </si>
  <si>
    <t>Za - Hele dag</t>
  </si>
  <si>
    <t>Zo - Hele dag</t>
  </si>
  <si>
    <t>Banen: 5</t>
  </si>
  <si>
    <t>Week 37</t>
  </si>
  <si>
    <t>Week 38</t>
  </si>
  <si>
    <t>Week 39</t>
  </si>
  <si>
    <t>Week 40</t>
  </si>
  <si>
    <t>Week 41</t>
  </si>
  <si>
    <t>Week 42</t>
  </si>
  <si>
    <t>Week 43</t>
  </si>
  <si>
    <t>Week 44  inhaaldagen</t>
  </si>
  <si>
    <t>Week 45  inhaaldagen</t>
  </si>
  <si>
    <t>Week 46  inhaaldagen</t>
  </si>
  <si>
    <t>10-9-2018 -16-9-2018</t>
  </si>
  <si>
    <t>17-9-2018 - 23-9-2018</t>
  </si>
  <si>
    <t>24-9-2018 - 30-9-2018</t>
  </si>
  <si>
    <t>1-10-2018 - 7-10-2018</t>
  </si>
  <si>
    <t>15-10-2018 - 21-10-2018</t>
  </si>
  <si>
    <t>22-10-2018 - 28-10-2018</t>
  </si>
  <si>
    <t>29-10-2018 - 4-11-2018</t>
  </si>
  <si>
    <t>5-11-2018 - 11-11-2018</t>
  </si>
  <si>
    <t>12-10-2018 - 18-11-2018</t>
  </si>
  <si>
    <t>totaal</t>
  </si>
  <si>
    <t>vr</t>
  </si>
  <si>
    <t>za</t>
  </si>
  <si>
    <t>zo</t>
  </si>
  <si>
    <t>8-10-2018 - 14-10-2018</t>
  </si>
  <si>
    <t>Teams: 7</t>
  </si>
  <si>
    <t>Teams: 2</t>
  </si>
  <si>
    <t>Teams: 4</t>
  </si>
  <si>
    <t>Marien Lievaart (M, 22981942)</t>
  </si>
  <si>
    <t>Jeroen van Blitterswijk (M, 13569414)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</si>
</sst>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9" x14ac:knownFonts="1">
    <font>
      <sz val="11"/>
      <color theme="1"/>
      <name val="Calibri"/>
      <family val="2"/>
      <scheme val="minor"/>
    </font>
    <font>
      <sz val="11"/>
      <color rgb="FF2A2C32"/>
      <name val="Verdana"/>
      <family val="2"/>
    </font>
    <font>
      <b/>
      <sz val="13"/>
      <color rgb="FF2A2C32"/>
      <name val="Arial"/>
      <family val="2"/>
    </font>
    <font>
      <b/>
      <sz val="10"/>
      <color rgb="FF707585"/>
      <name val="Verdana"/>
      <family val="2"/>
    </font>
    <font>
      <b/>
      <sz val="11"/>
      <color rgb="FF2A2C32"/>
      <name val="Verdana"/>
      <family val="2"/>
    </font>
    <font>
      <sz val="11"/>
      <color rgb="FF2A2C32"/>
      <name val="Arial"/>
      <family val="2"/>
    </font>
    <font>
      <sz val="11"/>
      <color rgb="FF707585"/>
      <name val="Arial"/>
      <family val="2"/>
    </font>
    <font>
      <b/>
      <sz val="11"/>
      <color rgb="FF2A2C3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3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rgb="FFD0D2D8"/>
      </right>
      <top style="medium">
        <color auto="1"/>
      </top>
      <bottom/>
      <diagonal/>
    </border>
    <border>
      <left style="medium">
        <color rgb="FFD0D2D8"/>
      </left>
      <right style="medium">
        <color auto="1"/>
      </right>
      <top style="medium">
        <color auto="1"/>
      </top>
      <bottom/>
      <diagonal/>
    </border>
    <border>
      <left style="medium">
        <color rgb="FFD0D2D8"/>
      </left>
      <right style="medium">
        <color rgb="FFD0D2D8"/>
      </right>
      <top style="medium">
        <color auto="1"/>
      </top>
      <bottom/>
      <diagonal/>
    </border>
    <border>
      <left style="medium">
        <color auto="1"/>
      </left>
      <right style="medium">
        <color rgb="FFD0D2D8"/>
      </right>
      <top/>
      <bottom/>
      <diagonal/>
    </border>
    <border>
      <left style="medium">
        <color rgb="FFD0D2D8"/>
      </left>
      <right style="medium">
        <color auto="1"/>
      </right>
      <top/>
      <bottom/>
      <diagonal/>
    </border>
    <border>
      <left style="medium">
        <color rgb="FFD0D2D8"/>
      </left>
      <right style="medium">
        <color rgb="FFD0D2D8"/>
      </right>
      <top/>
      <bottom/>
      <diagonal/>
    </border>
    <border>
      <left style="medium">
        <color auto="1"/>
      </left>
      <right style="medium">
        <color rgb="FFD0D2D8"/>
      </right>
      <top/>
      <bottom style="medium">
        <color auto="1"/>
      </bottom>
      <diagonal/>
    </border>
    <border>
      <left style="medium">
        <color rgb="FFD0D2D8"/>
      </left>
      <right style="medium">
        <color auto="1"/>
      </right>
      <top/>
      <bottom style="medium">
        <color auto="1"/>
      </bottom>
      <diagonal/>
    </border>
    <border>
      <left style="medium">
        <color rgb="FFD0D2D8"/>
      </left>
      <right style="medium">
        <color rgb="FFD0D2D8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rgb="FFD0D2D8"/>
      </left>
      <right/>
      <top/>
      <bottom/>
      <diagonal/>
    </border>
    <border>
      <left style="medium">
        <color auto="1"/>
      </left>
      <right/>
      <top style="medium">
        <color rgb="FFD0D2D8"/>
      </top>
      <bottom/>
      <diagonal/>
    </border>
    <border>
      <left style="medium">
        <color rgb="FFD0D2D8"/>
      </left>
      <right style="medium">
        <color auto="1"/>
      </right>
      <top style="medium">
        <color rgb="FFD0D2D8"/>
      </top>
      <bottom/>
      <diagonal/>
    </border>
    <border>
      <left style="medium">
        <color rgb="FFD0D2D8"/>
      </left>
      <right/>
      <top style="medium">
        <color rgb="FFD0D2D8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rgb="FFD0D2D8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D0D2D8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rgb="FFD0D2D8"/>
      </bottom>
      <diagonal/>
    </border>
    <border>
      <left style="medium">
        <color rgb="FFD0D2D8"/>
      </left>
      <right/>
      <top/>
      <bottom style="medium">
        <color rgb="FFD0D2D8"/>
      </bottom>
      <diagonal/>
    </border>
    <border>
      <left style="medium">
        <color rgb="FFD0D2D8"/>
      </left>
      <right style="medium">
        <color auto="1"/>
      </right>
      <top/>
      <bottom style="medium">
        <color rgb="FFD0D2D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2" borderId="4" xfId="0" applyFill="1" applyBorder="1"/>
    <xf numFmtId="0" fontId="4" fillId="2" borderId="2" xfId="0" applyFont="1" applyFill="1" applyBorder="1" applyAlignment="1">
      <alignment horizontal="right" vertical="top"/>
    </xf>
    <xf numFmtId="0" fontId="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right" vertical="top"/>
    </xf>
    <xf numFmtId="0" fontId="5" fillId="2" borderId="8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8" fillId="3" borderId="17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0" fillId="0" borderId="3" xfId="0" applyBorder="1"/>
    <xf numFmtId="164" fontId="0" fillId="0" borderId="3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4" xfId="0" applyBorder="1"/>
    <xf numFmtId="164" fontId="0" fillId="0" borderId="4" xfId="0" applyNumberFormat="1" applyBorder="1"/>
    <xf numFmtId="0" fontId="0" fillId="0" borderId="5" xfId="0" applyBorder="1"/>
    <xf numFmtId="164" fontId="0" fillId="0" borderId="5" xfId="0" applyNumberFormat="1" applyBorder="1"/>
    <xf numFmtId="0" fontId="5" fillId="2" borderId="6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6"/>
  <sheetViews>
    <sheetView zoomScaleNormal="100" workbookViewId="0">
      <selection activeCell="K28" sqref="K28"/>
    </sheetView>
  </sheetViews>
  <sheetFormatPr baseColWidth="10" defaultColWidth="8.83203125" defaultRowHeight="15" x14ac:dyDescent="0.2"/>
  <cols>
    <col min="1" max="1" width="12.5" customWidth="1"/>
    <col min="2" max="2" width="8.1640625" bestFit="1" customWidth="1"/>
    <col min="4" max="4" width="59.33203125" customWidth="1"/>
    <col min="5" max="5" width="21.1640625" bestFit="1" customWidth="1"/>
    <col min="7" max="7" width="25" customWidth="1"/>
  </cols>
  <sheetData>
    <row r="1" spans="1:12" ht="16" thickBot="1" x14ac:dyDescent="0.25"/>
    <row r="2" spans="1:12" ht="16" thickBot="1" x14ac:dyDescent="0.25">
      <c r="A2" s="1" t="s">
        <v>195</v>
      </c>
      <c r="B2" s="1" t="s">
        <v>196</v>
      </c>
      <c r="C2" s="1" t="s">
        <v>197</v>
      </c>
      <c r="D2" s="1" t="s">
        <v>191</v>
      </c>
      <c r="E2" s="1" t="s">
        <v>192</v>
      </c>
      <c r="F2" s="1"/>
      <c r="G2" s="1" t="s">
        <v>193</v>
      </c>
      <c r="H2" s="1" t="s">
        <v>194</v>
      </c>
    </row>
    <row r="3" spans="1:12" x14ac:dyDescent="0.2">
      <c r="A3" s="48" t="s">
        <v>73</v>
      </c>
      <c r="B3" s="49">
        <v>0.79166666666666663</v>
      </c>
      <c r="C3" s="49" t="s">
        <v>198</v>
      </c>
      <c r="D3" s="48" t="s">
        <v>178</v>
      </c>
      <c r="E3" s="48" t="s">
        <v>74</v>
      </c>
      <c r="F3" s="48"/>
      <c r="G3" s="48" t="s">
        <v>75</v>
      </c>
      <c r="H3" s="48" t="s">
        <v>193</v>
      </c>
    </row>
    <row r="4" spans="1:12" x14ac:dyDescent="0.2">
      <c r="A4" s="50" t="s">
        <v>73</v>
      </c>
      <c r="B4" s="51">
        <v>0.79166666666666663</v>
      </c>
      <c r="C4" s="51" t="s">
        <v>198</v>
      </c>
      <c r="D4" s="50" t="s">
        <v>179</v>
      </c>
      <c r="E4" s="50" t="s">
        <v>76</v>
      </c>
      <c r="F4" s="50"/>
      <c r="G4" s="50" t="s">
        <v>77</v>
      </c>
      <c r="H4" s="50" t="s">
        <v>193</v>
      </c>
    </row>
    <row r="5" spans="1:12" x14ac:dyDescent="0.2">
      <c r="A5" s="50" t="s">
        <v>73</v>
      </c>
      <c r="B5" s="51">
        <v>0.79166666666666663</v>
      </c>
      <c r="C5" s="51" t="s">
        <v>198</v>
      </c>
      <c r="D5" s="50" t="s">
        <v>182</v>
      </c>
      <c r="E5" s="50" t="s">
        <v>80</v>
      </c>
      <c r="F5" s="50"/>
      <c r="G5" s="50" t="s">
        <v>81</v>
      </c>
      <c r="H5" s="50" t="s">
        <v>192</v>
      </c>
    </row>
    <row r="6" spans="1:12" x14ac:dyDescent="0.2">
      <c r="A6" s="50" t="s">
        <v>73</v>
      </c>
      <c r="B6" s="51">
        <v>0.79166666666666663</v>
      </c>
      <c r="C6" s="51" t="s">
        <v>198</v>
      </c>
      <c r="D6" s="50" t="s">
        <v>183</v>
      </c>
      <c r="E6" s="50" t="s">
        <v>75</v>
      </c>
      <c r="F6" s="50"/>
      <c r="G6" s="50" t="s">
        <v>74</v>
      </c>
      <c r="H6" s="50" t="s">
        <v>192</v>
      </c>
    </row>
    <row r="7" spans="1:12" x14ac:dyDescent="0.2">
      <c r="A7" s="50" t="s">
        <v>73</v>
      </c>
      <c r="B7" s="51">
        <v>0.79166666666666663</v>
      </c>
      <c r="C7" s="51" t="s">
        <v>198</v>
      </c>
      <c r="D7" s="50" t="s">
        <v>180</v>
      </c>
      <c r="E7" s="50" t="s">
        <v>77</v>
      </c>
      <c r="F7" s="50"/>
      <c r="G7" s="50" t="s">
        <v>78</v>
      </c>
      <c r="H7" s="50" t="s">
        <v>192</v>
      </c>
      <c r="J7" s="37" t="s">
        <v>244</v>
      </c>
      <c r="K7" s="37" t="s">
        <v>245</v>
      </c>
      <c r="L7" s="37" t="s">
        <v>246</v>
      </c>
    </row>
    <row r="8" spans="1:12" x14ac:dyDescent="0.2">
      <c r="A8" s="50" t="s">
        <v>73</v>
      </c>
      <c r="B8" s="51">
        <v>0.79166666666666663</v>
      </c>
      <c r="C8" s="51" t="s">
        <v>198</v>
      </c>
      <c r="D8" s="50" t="s">
        <v>184</v>
      </c>
      <c r="E8" s="50" t="s">
        <v>82</v>
      </c>
      <c r="F8" s="50"/>
      <c r="G8" s="50" t="s">
        <v>80</v>
      </c>
      <c r="H8" s="50" t="s">
        <v>193</v>
      </c>
      <c r="I8" s="37" t="s">
        <v>192</v>
      </c>
      <c r="J8" s="37">
        <f>COUNTIF(H3:H9,"thuis")</f>
        <v>4</v>
      </c>
      <c r="K8" s="37">
        <f>COUNTIF(H10:H11,"thuis")</f>
        <v>0</v>
      </c>
      <c r="L8" s="37">
        <f>COUNTIF(H12:H15,"thuis")</f>
        <v>2</v>
      </c>
    </row>
    <row r="9" spans="1:12" x14ac:dyDescent="0.2">
      <c r="A9" s="52" t="s">
        <v>73</v>
      </c>
      <c r="B9" s="53">
        <v>0.79166666666666663</v>
      </c>
      <c r="C9" s="53" t="s">
        <v>198</v>
      </c>
      <c r="D9" s="52" t="s">
        <v>181</v>
      </c>
      <c r="E9" s="52" t="s">
        <v>75</v>
      </c>
      <c r="F9" s="52"/>
      <c r="G9" s="52" t="s">
        <v>79</v>
      </c>
      <c r="H9" s="52" t="s">
        <v>192</v>
      </c>
      <c r="I9" s="37" t="s">
        <v>193</v>
      </c>
      <c r="J9" s="37">
        <f>COUNTIF(H3:H9,"uit")</f>
        <v>3</v>
      </c>
      <c r="K9" s="37">
        <f>COUNTIF(H10:H11,"uit")</f>
        <v>2</v>
      </c>
      <c r="L9" s="37">
        <f>COUNTIF(H12:H15,"uit")</f>
        <v>2</v>
      </c>
    </row>
    <row r="10" spans="1:12" x14ac:dyDescent="0.2">
      <c r="A10" s="54" t="s">
        <v>83</v>
      </c>
      <c r="B10" s="54"/>
      <c r="C10" s="55" t="s">
        <v>199</v>
      </c>
      <c r="D10" s="54" t="s">
        <v>185</v>
      </c>
      <c r="E10" s="54" t="s">
        <v>84</v>
      </c>
      <c r="F10" s="54"/>
      <c r="G10" s="54" t="s">
        <v>75</v>
      </c>
      <c r="H10" s="54" t="s">
        <v>193</v>
      </c>
      <c r="I10" s="37"/>
    </row>
    <row r="11" spans="1:12" x14ac:dyDescent="0.2">
      <c r="A11" s="52" t="s">
        <v>83</v>
      </c>
      <c r="B11" s="52"/>
      <c r="C11" s="53" t="s">
        <v>199</v>
      </c>
      <c r="D11" s="52" t="s">
        <v>186</v>
      </c>
      <c r="E11" s="52" t="s">
        <v>86</v>
      </c>
      <c r="F11" s="52"/>
      <c r="G11" s="52" t="s">
        <v>75</v>
      </c>
      <c r="H11" s="52" t="s">
        <v>193</v>
      </c>
      <c r="I11" s="37"/>
    </row>
    <row r="12" spans="1:12" x14ac:dyDescent="0.2">
      <c r="A12" s="54" t="s">
        <v>87</v>
      </c>
      <c r="B12" s="54"/>
      <c r="C12" s="55" t="s">
        <v>200</v>
      </c>
      <c r="D12" s="54" t="s">
        <v>187</v>
      </c>
      <c r="E12" s="54" t="s">
        <v>88</v>
      </c>
      <c r="F12" s="54"/>
      <c r="G12" s="54" t="s">
        <v>75</v>
      </c>
      <c r="H12" s="54" t="s">
        <v>193</v>
      </c>
    </row>
    <row r="13" spans="1:12" x14ac:dyDescent="0.2">
      <c r="A13" s="50" t="s">
        <v>87</v>
      </c>
      <c r="B13" s="50"/>
      <c r="C13" s="51" t="s">
        <v>200</v>
      </c>
      <c r="D13" s="50" t="s">
        <v>188</v>
      </c>
      <c r="E13" s="50" t="s">
        <v>89</v>
      </c>
      <c r="F13" s="50"/>
      <c r="G13" s="50" t="s">
        <v>75</v>
      </c>
      <c r="H13" s="50" t="s">
        <v>193</v>
      </c>
    </row>
    <row r="14" spans="1:12" x14ac:dyDescent="0.2">
      <c r="A14" s="50" t="s">
        <v>87</v>
      </c>
      <c r="B14" s="50"/>
      <c r="C14" s="51" t="s">
        <v>200</v>
      </c>
      <c r="D14" s="50" t="s">
        <v>189</v>
      </c>
      <c r="E14" s="50" t="s">
        <v>75</v>
      </c>
      <c r="F14" s="50"/>
      <c r="G14" s="50" t="s">
        <v>90</v>
      </c>
      <c r="H14" s="50" t="s">
        <v>192</v>
      </c>
      <c r="I14" s="37"/>
    </row>
    <row r="15" spans="1:12" x14ac:dyDescent="0.2">
      <c r="A15" s="52" t="s">
        <v>87</v>
      </c>
      <c r="B15" s="52"/>
      <c r="C15" s="53" t="s">
        <v>200</v>
      </c>
      <c r="D15" s="52" t="s">
        <v>190</v>
      </c>
      <c r="E15" s="52" t="s">
        <v>75</v>
      </c>
      <c r="F15" s="52"/>
      <c r="G15" s="52" t="s">
        <v>91</v>
      </c>
      <c r="H15" s="52" t="s">
        <v>192</v>
      </c>
      <c r="I15" s="37"/>
    </row>
    <row r="16" spans="1:12" x14ac:dyDescent="0.2">
      <c r="I16" s="37" t="s">
        <v>243</v>
      </c>
      <c r="K16" s="37">
        <f>SUM(J8:L9)</f>
        <v>13</v>
      </c>
    </row>
    <row r="17" spans="1:12" x14ac:dyDescent="0.2">
      <c r="D17" t="s">
        <v>92</v>
      </c>
    </row>
    <row r="18" spans="1:12" x14ac:dyDescent="0.2">
      <c r="A18" s="54" t="s">
        <v>93</v>
      </c>
      <c r="B18" s="55">
        <v>0.79166666666666663</v>
      </c>
      <c r="C18" s="55" t="s">
        <v>198</v>
      </c>
      <c r="D18" s="54" t="s">
        <v>178</v>
      </c>
      <c r="E18" s="54" t="s">
        <v>75</v>
      </c>
      <c r="F18" s="54"/>
      <c r="G18" s="54" t="s">
        <v>94</v>
      </c>
      <c r="H18" s="54" t="s">
        <v>192</v>
      </c>
    </row>
    <row r="19" spans="1:12" x14ac:dyDescent="0.2">
      <c r="A19" s="50" t="s">
        <v>93</v>
      </c>
      <c r="B19" s="51">
        <v>0.79166666666666663</v>
      </c>
      <c r="C19" s="51" t="s">
        <v>198</v>
      </c>
      <c r="D19" s="50" t="s">
        <v>179</v>
      </c>
      <c r="E19" s="50" t="s">
        <v>77</v>
      </c>
      <c r="F19" s="50"/>
      <c r="G19" s="50" t="s">
        <v>95</v>
      </c>
      <c r="H19" s="50" t="s">
        <v>192</v>
      </c>
    </row>
    <row r="20" spans="1:12" x14ac:dyDescent="0.2">
      <c r="A20" s="50" t="s">
        <v>93</v>
      </c>
      <c r="B20" s="51">
        <v>0.79166666666666696</v>
      </c>
      <c r="C20" s="51" t="s">
        <v>198</v>
      </c>
      <c r="D20" s="50" t="s">
        <v>182</v>
      </c>
      <c r="E20" s="50" t="s">
        <v>97</v>
      </c>
      <c r="F20" s="50"/>
      <c r="G20" s="50" t="s">
        <v>80</v>
      </c>
      <c r="H20" s="50" t="s">
        <v>193</v>
      </c>
    </row>
    <row r="21" spans="1:12" x14ac:dyDescent="0.2">
      <c r="A21" s="50" t="s">
        <v>93</v>
      </c>
      <c r="B21" s="51">
        <v>0.79166666666666696</v>
      </c>
      <c r="C21" s="51" t="s">
        <v>198</v>
      </c>
      <c r="D21" s="50" t="s">
        <v>183</v>
      </c>
      <c r="E21" s="50" t="s">
        <v>98</v>
      </c>
      <c r="F21" s="50"/>
      <c r="G21" s="50" t="s">
        <v>75</v>
      </c>
      <c r="H21" s="50" t="s">
        <v>193</v>
      </c>
    </row>
    <row r="22" spans="1:12" x14ac:dyDescent="0.2">
      <c r="A22" s="50" t="s">
        <v>93</v>
      </c>
      <c r="B22" s="51">
        <v>0.79166666666666696</v>
      </c>
      <c r="C22" s="51" t="s">
        <v>198</v>
      </c>
      <c r="D22" s="50" t="s">
        <v>180</v>
      </c>
      <c r="E22" s="50" t="s">
        <v>96</v>
      </c>
      <c r="F22" s="50"/>
      <c r="G22" s="50" t="s">
        <v>77</v>
      </c>
      <c r="H22" s="50" t="s">
        <v>193</v>
      </c>
      <c r="I22" s="37" t="s">
        <v>192</v>
      </c>
      <c r="J22" s="37">
        <f>COUNTIF(H17:H23,"thuis")</f>
        <v>3</v>
      </c>
      <c r="K22" s="37">
        <f>COUNTIF(H24:H25,"thuis")</f>
        <v>2</v>
      </c>
      <c r="L22" s="37">
        <f>COUNTIF(H26:H29,"thuis")</f>
        <v>2</v>
      </c>
    </row>
    <row r="23" spans="1:12" x14ac:dyDescent="0.2">
      <c r="A23" s="52" t="s">
        <v>93</v>
      </c>
      <c r="B23" s="53">
        <v>0.79166666666666696</v>
      </c>
      <c r="C23" s="53" t="s">
        <v>198</v>
      </c>
      <c r="D23" s="52" t="s">
        <v>184</v>
      </c>
      <c r="E23" s="52" t="s">
        <v>80</v>
      </c>
      <c r="F23" s="52"/>
      <c r="G23" s="52" t="s">
        <v>99</v>
      </c>
      <c r="H23" s="52" t="s">
        <v>192</v>
      </c>
      <c r="I23" s="37" t="s">
        <v>193</v>
      </c>
      <c r="J23" s="37">
        <f>COUNTIF(H17:H23,"uit")</f>
        <v>3</v>
      </c>
      <c r="K23" s="37">
        <f>COUNTIF(H24:H25,"uit")</f>
        <v>0</v>
      </c>
      <c r="L23" s="37">
        <f>COUNTIF(H26:H29,"uit")</f>
        <v>2</v>
      </c>
    </row>
    <row r="24" spans="1:12" x14ac:dyDescent="0.2">
      <c r="A24" s="54" t="s">
        <v>100</v>
      </c>
      <c r="B24" s="54"/>
      <c r="C24" s="55" t="s">
        <v>199</v>
      </c>
      <c r="D24" s="54" t="s">
        <v>185</v>
      </c>
      <c r="E24" s="54" t="s">
        <v>75</v>
      </c>
      <c r="F24" s="54"/>
      <c r="G24" s="54" t="s">
        <v>101</v>
      </c>
      <c r="H24" s="54" t="s">
        <v>192</v>
      </c>
      <c r="I24" s="37"/>
    </row>
    <row r="25" spans="1:12" x14ac:dyDescent="0.2">
      <c r="A25" s="52" t="s">
        <v>100</v>
      </c>
      <c r="B25" s="52"/>
      <c r="C25" s="53" t="s">
        <v>199</v>
      </c>
      <c r="D25" s="52" t="s">
        <v>186</v>
      </c>
      <c r="E25" s="52" t="s">
        <v>75</v>
      </c>
      <c r="F25" s="52"/>
      <c r="G25" s="52" t="s">
        <v>102</v>
      </c>
      <c r="H25" s="52" t="s">
        <v>192</v>
      </c>
      <c r="I25" s="37"/>
    </row>
    <row r="26" spans="1:12" x14ac:dyDescent="0.2">
      <c r="A26" s="54" t="s">
        <v>103</v>
      </c>
      <c r="B26" s="54"/>
      <c r="C26" s="55" t="s">
        <v>200</v>
      </c>
      <c r="D26" s="54" t="s">
        <v>187</v>
      </c>
      <c r="E26" s="54" t="s">
        <v>75</v>
      </c>
      <c r="F26" s="54"/>
      <c r="G26" s="54" t="s">
        <v>104</v>
      </c>
      <c r="H26" s="54" t="s">
        <v>192</v>
      </c>
    </row>
    <row r="27" spans="1:12" x14ac:dyDescent="0.2">
      <c r="A27" s="50" t="s">
        <v>103</v>
      </c>
      <c r="B27" s="50"/>
      <c r="C27" s="51" t="s">
        <v>200</v>
      </c>
      <c r="D27" s="50" t="s">
        <v>188</v>
      </c>
      <c r="E27" s="50" t="s">
        <v>75</v>
      </c>
      <c r="F27" s="50"/>
      <c r="G27" s="50" t="s">
        <v>105</v>
      </c>
      <c r="H27" s="50" t="s">
        <v>192</v>
      </c>
    </row>
    <row r="28" spans="1:12" x14ac:dyDescent="0.2">
      <c r="A28" s="50" t="s">
        <v>103</v>
      </c>
      <c r="B28" s="50"/>
      <c r="C28" s="51" t="s">
        <v>200</v>
      </c>
      <c r="D28" s="50" t="s">
        <v>189</v>
      </c>
      <c r="E28" s="50" t="s">
        <v>106</v>
      </c>
      <c r="F28" s="50"/>
      <c r="G28" s="50" t="s">
        <v>75</v>
      </c>
      <c r="H28" s="50" t="s">
        <v>193</v>
      </c>
      <c r="I28" s="37"/>
    </row>
    <row r="29" spans="1:12" x14ac:dyDescent="0.2">
      <c r="A29" s="52" t="s">
        <v>103</v>
      </c>
      <c r="B29" s="52"/>
      <c r="C29" s="53" t="s">
        <v>200</v>
      </c>
      <c r="D29" s="52" t="s">
        <v>190</v>
      </c>
      <c r="E29" s="52" t="s">
        <v>107</v>
      </c>
      <c r="F29" s="52"/>
      <c r="G29" s="52" t="s">
        <v>75</v>
      </c>
      <c r="H29" s="52" t="s">
        <v>193</v>
      </c>
      <c r="I29" s="37"/>
    </row>
    <row r="30" spans="1:12" x14ac:dyDescent="0.2">
      <c r="I30" s="37" t="s">
        <v>243</v>
      </c>
      <c r="K30" s="37">
        <f>SUM(J22:L23)</f>
        <v>12</v>
      </c>
    </row>
    <row r="31" spans="1:12" x14ac:dyDescent="0.2">
      <c r="D31" t="s">
        <v>108</v>
      </c>
    </row>
    <row r="32" spans="1:12" x14ac:dyDescent="0.2">
      <c r="A32" s="54" t="s">
        <v>109</v>
      </c>
      <c r="B32" s="55">
        <v>0.79166666666666663</v>
      </c>
      <c r="C32" s="55" t="s">
        <v>198</v>
      </c>
      <c r="D32" s="54" t="s">
        <v>178</v>
      </c>
      <c r="E32" s="54" t="s">
        <v>110</v>
      </c>
      <c r="F32" s="54"/>
      <c r="G32" s="54" t="s">
        <v>75</v>
      </c>
      <c r="H32" s="54" t="s">
        <v>193</v>
      </c>
    </row>
    <row r="33" spans="1:12" x14ac:dyDescent="0.2">
      <c r="A33" s="50" t="s">
        <v>109</v>
      </c>
      <c r="B33" s="51">
        <v>0.79166666666666663</v>
      </c>
      <c r="C33" s="51" t="s">
        <v>198</v>
      </c>
      <c r="D33" s="50" t="s">
        <v>179</v>
      </c>
      <c r="E33" s="50" t="s">
        <v>111</v>
      </c>
      <c r="F33" s="50"/>
      <c r="G33" s="50" t="s">
        <v>77</v>
      </c>
      <c r="H33" s="50" t="s">
        <v>193</v>
      </c>
    </row>
    <row r="34" spans="1:12" x14ac:dyDescent="0.2">
      <c r="A34" s="50" t="s">
        <v>109</v>
      </c>
      <c r="B34" s="51">
        <v>0.79166666666666696</v>
      </c>
      <c r="C34" s="51" t="s">
        <v>198</v>
      </c>
      <c r="D34" s="50" t="s">
        <v>182</v>
      </c>
      <c r="E34" s="50" t="s">
        <v>80</v>
      </c>
      <c r="F34" s="50"/>
      <c r="G34" s="50" t="s">
        <v>114</v>
      </c>
      <c r="H34" s="50" t="s">
        <v>192</v>
      </c>
    </row>
    <row r="35" spans="1:12" x14ac:dyDescent="0.2">
      <c r="A35" s="50" t="s">
        <v>109</v>
      </c>
      <c r="B35" s="51">
        <v>0.79166666666666696</v>
      </c>
      <c r="C35" s="51" t="s">
        <v>198</v>
      </c>
      <c r="D35" s="50" t="s">
        <v>183</v>
      </c>
      <c r="E35" s="50" t="s">
        <v>75</v>
      </c>
      <c r="F35" s="50"/>
      <c r="G35" s="50" t="s">
        <v>115</v>
      </c>
      <c r="H35" s="50" t="s">
        <v>192</v>
      </c>
    </row>
    <row r="36" spans="1:12" x14ac:dyDescent="0.2">
      <c r="A36" s="50" t="s">
        <v>109</v>
      </c>
      <c r="B36" s="51">
        <v>0.79166666666666696</v>
      </c>
      <c r="C36" s="51" t="s">
        <v>198</v>
      </c>
      <c r="D36" s="50" t="s">
        <v>180</v>
      </c>
      <c r="E36" s="50" t="s">
        <v>77</v>
      </c>
      <c r="F36" s="50"/>
      <c r="G36" s="50" t="s">
        <v>112</v>
      </c>
      <c r="H36" s="50" t="s">
        <v>192</v>
      </c>
    </row>
    <row r="37" spans="1:12" x14ac:dyDescent="0.2">
      <c r="A37" s="50" t="s">
        <v>109</v>
      </c>
      <c r="B37" s="51">
        <v>0.79166666666666696</v>
      </c>
      <c r="C37" s="51" t="s">
        <v>198</v>
      </c>
      <c r="D37" s="50" t="s">
        <v>184</v>
      </c>
      <c r="E37" s="50" t="s">
        <v>116</v>
      </c>
      <c r="F37" s="50"/>
      <c r="G37" s="50" t="s">
        <v>80</v>
      </c>
      <c r="H37" s="50" t="s">
        <v>193</v>
      </c>
      <c r="I37" s="37" t="s">
        <v>192</v>
      </c>
      <c r="J37" s="37">
        <f>COUNTIF(H32:H38,"thuis")</f>
        <v>4</v>
      </c>
      <c r="K37" s="37">
        <f>COUNTIF(H39:H40,"thuis")</f>
        <v>0</v>
      </c>
      <c r="L37" s="37">
        <f>COUNTIF(H41:H44,"thuis")</f>
        <v>3</v>
      </c>
    </row>
    <row r="38" spans="1:12" x14ac:dyDescent="0.2">
      <c r="A38" s="52" t="s">
        <v>109</v>
      </c>
      <c r="B38" s="53">
        <v>0.79166666666666696</v>
      </c>
      <c r="C38" s="53" t="s">
        <v>198</v>
      </c>
      <c r="D38" s="52" t="s">
        <v>181</v>
      </c>
      <c r="E38" s="52" t="s">
        <v>75</v>
      </c>
      <c r="F38" s="52"/>
      <c r="G38" s="52" t="s">
        <v>113</v>
      </c>
      <c r="H38" s="52" t="s">
        <v>192</v>
      </c>
      <c r="I38" s="37" t="s">
        <v>193</v>
      </c>
      <c r="J38" s="37">
        <f>COUNTIF(H32:H38,"uit")</f>
        <v>3</v>
      </c>
      <c r="K38" s="37">
        <f>COUNTIF(H39:H40,"uit")</f>
        <v>2</v>
      </c>
      <c r="L38" s="37">
        <f>COUNTIF(H41:H44,"uit")</f>
        <v>1</v>
      </c>
    </row>
    <row r="39" spans="1:12" x14ac:dyDescent="0.2">
      <c r="A39" s="54" t="s">
        <v>117</v>
      </c>
      <c r="B39" s="54"/>
      <c r="C39" s="55" t="s">
        <v>199</v>
      </c>
      <c r="D39" s="54" t="s">
        <v>185</v>
      </c>
      <c r="E39" s="54" t="s">
        <v>118</v>
      </c>
      <c r="F39" s="54"/>
      <c r="G39" s="54" t="s">
        <v>75</v>
      </c>
      <c r="H39" s="54" t="s">
        <v>193</v>
      </c>
      <c r="I39" s="37"/>
    </row>
    <row r="40" spans="1:12" x14ac:dyDescent="0.2">
      <c r="A40" s="52" t="s">
        <v>117</v>
      </c>
      <c r="B40" s="52"/>
      <c r="C40" s="53" t="s">
        <v>199</v>
      </c>
      <c r="D40" s="52" t="s">
        <v>186</v>
      </c>
      <c r="E40" s="52" t="s">
        <v>119</v>
      </c>
      <c r="F40" s="52"/>
      <c r="G40" s="52" t="s">
        <v>75</v>
      </c>
      <c r="H40" s="52" t="s">
        <v>193</v>
      </c>
      <c r="I40" s="37"/>
    </row>
    <row r="41" spans="1:12" x14ac:dyDescent="0.2">
      <c r="A41" s="54" t="s">
        <v>120</v>
      </c>
      <c r="B41" s="54"/>
      <c r="C41" s="55" t="s">
        <v>200</v>
      </c>
      <c r="D41" s="54" t="s">
        <v>187</v>
      </c>
      <c r="E41" s="54" t="s">
        <v>121</v>
      </c>
      <c r="F41" s="54"/>
      <c r="G41" s="54" t="s">
        <v>75</v>
      </c>
      <c r="H41" s="54" t="s">
        <v>193</v>
      </c>
    </row>
    <row r="42" spans="1:12" x14ac:dyDescent="0.2">
      <c r="A42" s="50" t="s">
        <v>120</v>
      </c>
      <c r="B42" s="50"/>
      <c r="C42" s="51" t="s">
        <v>200</v>
      </c>
      <c r="D42" s="50" t="s">
        <v>188</v>
      </c>
      <c r="E42" s="50" t="s">
        <v>75</v>
      </c>
      <c r="F42" s="50"/>
      <c r="G42" s="50" t="s">
        <v>122</v>
      </c>
      <c r="H42" s="50" t="s">
        <v>192</v>
      </c>
    </row>
    <row r="43" spans="1:12" x14ac:dyDescent="0.2">
      <c r="A43" s="50" t="s">
        <v>120</v>
      </c>
      <c r="B43" s="50"/>
      <c r="C43" s="51" t="s">
        <v>200</v>
      </c>
      <c r="D43" s="50" t="s">
        <v>189</v>
      </c>
      <c r="E43" s="50" t="s">
        <v>75</v>
      </c>
      <c r="F43" s="50"/>
      <c r="G43" s="50" t="s">
        <v>123</v>
      </c>
      <c r="H43" s="50" t="s">
        <v>192</v>
      </c>
      <c r="I43" s="37"/>
    </row>
    <row r="44" spans="1:12" x14ac:dyDescent="0.2">
      <c r="A44" s="52" t="s">
        <v>120</v>
      </c>
      <c r="B44" s="52"/>
      <c r="C44" s="53" t="s">
        <v>200</v>
      </c>
      <c r="D44" s="52" t="s">
        <v>190</v>
      </c>
      <c r="E44" s="52" t="s">
        <v>75</v>
      </c>
      <c r="F44" s="52"/>
      <c r="G44" s="52" t="s">
        <v>124</v>
      </c>
      <c r="H44" s="52" t="s">
        <v>192</v>
      </c>
      <c r="I44" s="37"/>
    </row>
    <row r="45" spans="1:12" x14ac:dyDescent="0.2">
      <c r="I45" s="37" t="s">
        <v>243</v>
      </c>
      <c r="K45" s="37">
        <f>SUM(J37:L38)</f>
        <v>13</v>
      </c>
    </row>
    <row r="46" spans="1:12" x14ac:dyDescent="0.2">
      <c r="D46" t="s">
        <v>125</v>
      </c>
    </row>
    <row r="47" spans="1:12" x14ac:dyDescent="0.2">
      <c r="A47" s="54" t="s">
        <v>126</v>
      </c>
      <c r="B47" s="55">
        <v>0.79166666666666663</v>
      </c>
      <c r="C47" s="55" t="s">
        <v>198</v>
      </c>
      <c r="D47" s="54" t="s">
        <v>178</v>
      </c>
      <c r="E47" s="54" t="s">
        <v>75</v>
      </c>
      <c r="F47" s="54"/>
      <c r="G47" s="54" t="s">
        <v>127</v>
      </c>
      <c r="H47" s="54" t="s">
        <v>192</v>
      </c>
    </row>
    <row r="48" spans="1:12" x14ac:dyDescent="0.2">
      <c r="A48" s="50" t="s">
        <v>126</v>
      </c>
      <c r="B48" s="51">
        <v>0.79166666666666663</v>
      </c>
      <c r="C48" s="51" t="s">
        <v>198</v>
      </c>
      <c r="D48" s="50" t="s">
        <v>179</v>
      </c>
      <c r="E48" s="50" t="s">
        <v>77</v>
      </c>
      <c r="F48" s="50"/>
      <c r="G48" s="50" t="s">
        <v>128</v>
      </c>
      <c r="H48" s="50" t="s">
        <v>192</v>
      </c>
    </row>
    <row r="49" spans="1:12" x14ac:dyDescent="0.2">
      <c r="A49" s="50" t="s">
        <v>126</v>
      </c>
      <c r="B49" s="51">
        <v>0.79166666666666696</v>
      </c>
      <c r="C49" s="51" t="s">
        <v>198</v>
      </c>
      <c r="D49" s="50" t="s">
        <v>182</v>
      </c>
      <c r="E49" s="50" t="s">
        <v>131</v>
      </c>
      <c r="F49" s="50"/>
      <c r="G49" s="50" t="s">
        <v>80</v>
      </c>
      <c r="H49" s="50" t="s">
        <v>193</v>
      </c>
    </row>
    <row r="50" spans="1:12" x14ac:dyDescent="0.2">
      <c r="A50" s="50" t="s">
        <v>126</v>
      </c>
      <c r="B50" s="51">
        <v>0.79166666666666696</v>
      </c>
      <c r="C50" s="51" t="s">
        <v>198</v>
      </c>
      <c r="D50" s="50" t="s">
        <v>183</v>
      </c>
      <c r="E50" s="50" t="s">
        <v>132</v>
      </c>
      <c r="F50" s="50"/>
      <c r="G50" s="50" t="s">
        <v>75</v>
      </c>
      <c r="H50" s="50" t="s">
        <v>193</v>
      </c>
    </row>
    <row r="51" spans="1:12" x14ac:dyDescent="0.2">
      <c r="A51" s="50" t="s">
        <v>126</v>
      </c>
      <c r="B51" s="51">
        <v>0.79166666666666696</v>
      </c>
      <c r="C51" s="51" t="s">
        <v>198</v>
      </c>
      <c r="D51" s="50" t="s">
        <v>180</v>
      </c>
      <c r="E51" s="50" t="s">
        <v>129</v>
      </c>
      <c r="F51" s="50"/>
      <c r="G51" s="50" t="s">
        <v>77</v>
      </c>
      <c r="H51" s="50" t="s">
        <v>193</v>
      </c>
    </row>
    <row r="52" spans="1:12" x14ac:dyDescent="0.2">
      <c r="A52" s="50" t="s">
        <v>126</v>
      </c>
      <c r="B52" s="51">
        <v>0.79166666666666696</v>
      </c>
      <c r="C52" s="51" t="s">
        <v>198</v>
      </c>
      <c r="D52" s="50" t="s">
        <v>184</v>
      </c>
      <c r="E52" s="50" t="s">
        <v>80</v>
      </c>
      <c r="F52" s="50"/>
      <c r="G52" s="50" t="s">
        <v>133</v>
      </c>
      <c r="H52" s="50" t="s">
        <v>192</v>
      </c>
      <c r="I52" s="37" t="s">
        <v>192</v>
      </c>
      <c r="J52" s="37">
        <f>COUNTIF(H47:H53,"thuis")</f>
        <v>3</v>
      </c>
      <c r="K52" s="37">
        <f>COUNTIF(H54:H55,"thuis")</f>
        <v>2</v>
      </c>
      <c r="L52" s="37">
        <f>COUNTIF(H56:H59,"thuis")</f>
        <v>2</v>
      </c>
    </row>
    <row r="53" spans="1:12" x14ac:dyDescent="0.2">
      <c r="A53" s="52" t="s">
        <v>126</v>
      </c>
      <c r="B53" s="53">
        <v>0.79166666666666696</v>
      </c>
      <c r="C53" s="53" t="s">
        <v>198</v>
      </c>
      <c r="D53" s="52" t="s">
        <v>181</v>
      </c>
      <c r="E53" s="52" t="s">
        <v>130</v>
      </c>
      <c r="F53" s="52"/>
      <c r="G53" s="52" t="s">
        <v>75</v>
      </c>
      <c r="H53" s="52" t="s">
        <v>193</v>
      </c>
      <c r="I53" s="37" t="s">
        <v>193</v>
      </c>
      <c r="J53" s="37">
        <f>COUNTIF(H47:H53,"uit")</f>
        <v>4</v>
      </c>
      <c r="K53" s="37">
        <f>COUNTIF(H54:H55,"uit")</f>
        <v>0</v>
      </c>
      <c r="L53" s="37">
        <f>COUNTIF(H56:H59,"uit")</f>
        <v>2</v>
      </c>
    </row>
    <row r="54" spans="1:12" x14ac:dyDescent="0.2">
      <c r="A54" s="54" t="s">
        <v>134</v>
      </c>
      <c r="B54" s="54"/>
      <c r="C54" s="55" t="s">
        <v>199</v>
      </c>
      <c r="D54" s="54" t="s">
        <v>185</v>
      </c>
      <c r="E54" s="54" t="s">
        <v>75</v>
      </c>
      <c r="F54" s="54"/>
      <c r="G54" s="54" t="s">
        <v>135</v>
      </c>
      <c r="H54" s="54" t="s">
        <v>192</v>
      </c>
      <c r="I54" s="37"/>
    </row>
    <row r="55" spans="1:12" x14ac:dyDescent="0.2">
      <c r="A55" s="52" t="s">
        <v>134</v>
      </c>
      <c r="B55" s="52"/>
      <c r="C55" s="53" t="s">
        <v>199</v>
      </c>
      <c r="D55" s="52" t="s">
        <v>186</v>
      </c>
      <c r="E55" s="52" t="s">
        <v>75</v>
      </c>
      <c r="F55" s="52"/>
      <c r="G55" s="52" t="s">
        <v>78</v>
      </c>
      <c r="H55" s="52" t="s">
        <v>192</v>
      </c>
      <c r="I55" s="37"/>
    </row>
    <row r="56" spans="1:12" x14ac:dyDescent="0.2">
      <c r="A56" s="54" t="s">
        <v>136</v>
      </c>
      <c r="B56" s="54"/>
      <c r="C56" s="55" t="s">
        <v>200</v>
      </c>
      <c r="D56" s="54" t="s">
        <v>187</v>
      </c>
      <c r="E56" s="54" t="s">
        <v>75</v>
      </c>
      <c r="F56" s="54"/>
      <c r="G56" s="54" t="s">
        <v>89</v>
      </c>
      <c r="H56" s="54" t="s">
        <v>192</v>
      </c>
    </row>
    <row r="57" spans="1:12" x14ac:dyDescent="0.2">
      <c r="A57" s="50" t="s">
        <v>136</v>
      </c>
      <c r="B57" s="50"/>
      <c r="C57" s="51" t="s">
        <v>200</v>
      </c>
      <c r="D57" s="50" t="s">
        <v>188</v>
      </c>
      <c r="E57" s="50" t="s">
        <v>75</v>
      </c>
      <c r="F57" s="50"/>
      <c r="G57" s="50" t="s">
        <v>89</v>
      </c>
      <c r="H57" s="50" t="s">
        <v>192</v>
      </c>
    </row>
    <row r="58" spans="1:12" x14ac:dyDescent="0.2">
      <c r="A58" s="50" t="s">
        <v>136</v>
      </c>
      <c r="B58" s="50"/>
      <c r="C58" s="51" t="s">
        <v>200</v>
      </c>
      <c r="D58" s="50" t="s">
        <v>189</v>
      </c>
      <c r="E58" s="50" t="s">
        <v>89</v>
      </c>
      <c r="F58" s="50"/>
      <c r="G58" s="50" t="s">
        <v>75</v>
      </c>
      <c r="H58" s="50" t="s">
        <v>193</v>
      </c>
      <c r="I58" s="37"/>
    </row>
    <row r="59" spans="1:12" x14ac:dyDescent="0.2">
      <c r="A59" s="52" t="s">
        <v>136</v>
      </c>
      <c r="B59" s="52"/>
      <c r="C59" s="53" t="s">
        <v>200</v>
      </c>
      <c r="D59" s="52" t="s">
        <v>190</v>
      </c>
      <c r="E59" s="52" t="s">
        <v>137</v>
      </c>
      <c r="F59" s="52"/>
      <c r="G59" s="52" t="s">
        <v>75</v>
      </c>
      <c r="H59" s="52" t="s">
        <v>193</v>
      </c>
      <c r="I59" s="37"/>
    </row>
    <row r="60" spans="1:12" x14ac:dyDescent="0.2">
      <c r="I60" s="37" t="s">
        <v>243</v>
      </c>
      <c r="K60" s="37">
        <f>SUM(J52:L53)</f>
        <v>13</v>
      </c>
    </row>
    <row r="61" spans="1:12" x14ac:dyDescent="0.2">
      <c r="D61" t="s">
        <v>138</v>
      </c>
    </row>
    <row r="62" spans="1:12" x14ac:dyDescent="0.2">
      <c r="A62" s="54" t="s">
        <v>139</v>
      </c>
      <c r="B62" s="55">
        <v>0.79166666666666663</v>
      </c>
      <c r="C62" s="55" t="s">
        <v>198</v>
      </c>
      <c r="D62" s="54" t="s">
        <v>178</v>
      </c>
      <c r="E62" s="54" t="s">
        <v>75</v>
      </c>
      <c r="F62" s="54"/>
      <c r="G62" s="54" t="s">
        <v>140</v>
      </c>
      <c r="H62" s="54" t="s">
        <v>192</v>
      </c>
    </row>
    <row r="63" spans="1:12" x14ac:dyDescent="0.2">
      <c r="A63" s="50" t="s">
        <v>139</v>
      </c>
      <c r="B63" s="51">
        <v>0.79166666666666663</v>
      </c>
      <c r="C63" s="51" t="s">
        <v>198</v>
      </c>
      <c r="D63" s="50" t="s">
        <v>179</v>
      </c>
      <c r="E63" s="50" t="s">
        <v>141</v>
      </c>
      <c r="F63" s="50"/>
      <c r="G63" s="50" t="s">
        <v>77</v>
      </c>
      <c r="H63" s="50" t="s">
        <v>193</v>
      </c>
    </row>
    <row r="64" spans="1:12" x14ac:dyDescent="0.2">
      <c r="A64" s="50" t="s">
        <v>139</v>
      </c>
      <c r="B64" s="51">
        <v>0.79166666666666696</v>
      </c>
      <c r="C64" s="51" t="s">
        <v>198</v>
      </c>
      <c r="D64" s="50" t="s">
        <v>182</v>
      </c>
      <c r="E64" s="50" t="s">
        <v>144</v>
      </c>
      <c r="F64" s="50"/>
      <c r="G64" s="50" t="s">
        <v>80</v>
      </c>
      <c r="H64" s="50" t="s">
        <v>193</v>
      </c>
    </row>
    <row r="65" spans="1:12" x14ac:dyDescent="0.2">
      <c r="A65" s="50" t="s">
        <v>139</v>
      </c>
      <c r="B65" s="51">
        <v>0.79166666666666696</v>
      </c>
      <c r="C65" s="51" t="s">
        <v>198</v>
      </c>
      <c r="D65" s="50" t="s">
        <v>183</v>
      </c>
      <c r="E65" s="50" t="s">
        <v>145</v>
      </c>
      <c r="F65" s="50"/>
      <c r="G65" s="50" t="s">
        <v>75</v>
      </c>
      <c r="H65" s="50" t="s">
        <v>193</v>
      </c>
    </row>
    <row r="66" spans="1:12" x14ac:dyDescent="0.2">
      <c r="A66" s="50" t="s">
        <v>139</v>
      </c>
      <c r="B66" s="51">
        <v>0.79166666666666696</v>
      </c>
      <c r="C66" s="51" t="s">
        <v>198</v>
      </c>
      <c r="D66" s="50" t="s">
        <v>180</v>
      </c>
      <c r="E66" s="50" t="s">
        <v>77</v>
      </c>
      <c r="F66" s="50"/>
      <c r="G66" s="50" t="s">
        <v>142</v>
      </c>
      <c r="H66" s="50" t="s">
        <v>192</v>
      </c>
    </row>
    <row r="67" spans="1:12" x14ac:dyDescent="0.2">
      <c r="A67" s="50" t="s">
        <v>139</v>
      </c>
      <c r="B67" s="51">
        <v>0.79166666666666696</v>
      </c>
      <c r="C67" s="51" t="s">
        <v>198</v>
      </c>
      <c r="D67" s="50" t="s">
        <v>184</v>
      </c>
      <c r="E67" s="50" t="s">
        <v>146</v>
      </c>
      <c r="F67" s="50"/>
      <c r="G67" s="50" t="s">
        <v>80</v>
      </c>
      <c r="H67" s="50" t="s">
        <v>193</v>
      </c>
      <c r="I67" s="37" t="s">
        <v>192</v>
      </c>
      <c r="J67" s="37">
        <f>COUNTIF(H62:H68,"thuis")</f>
        <v>3</v>
      </c>
      <c r="K67" s="37">
        <f>COUNTIF(H69:H70,"thuis")</f>
        <v>2</v>
      </c>
      <c r="L67" s="37">
        <f>COUNTIF(H71:H74,"thuis")</f>
        <v>2</v>
      </c>
    </row>
    <row r="68" spans="1:12" x14ac:dyDescent="0.2">
      <c r="A68" s="52" t="s">
        <v>139</v>
      </c>
      <c r="B68" s="53">
        <v>0.79166666666666696</v>
      </c>
      <c r="C68" s="53" t="s">
        <v>198</v>
      </c>
      <c r="D68" s="52" t="s">
        <v>181</v>
      </c>
      <c r="E68" s="52" t="s">
        <v>75</v>
      </c>
      <c r="F68" s="52"/>
      <c r="G68" s="52" t="s">
        <v>143</v>
      </c>
      <c r="H68" s="52" t="s">
        <v>192</v>
      </c>
      <c r="I68" s="37" t="s">
        <v>193</v>
      </c>
      <c r="J68" s="37">
        <f>COUNTIF(H62:H68,"uit")</f>
        <v>4</v>
      </c>
      <c r="K68" s="37">
        <f>COUNTIF(H69:H70,"uit")</f>
        <v>0</v>
      </c>
      <c r="L68" s="37">
        <f>COUNTIF(H71:H74,"uit")</f>
        <v>2</v>
      </c>
    </row>
    <row r="69" spans="1:12" x14ac:dyDescent="0.2">
      <c r="A69" s="54" t="s">
        <v>147</v>
      </c>
      <c r="B69" s="54"/>
      <c r="C69" s="55" t="s">
        <v>199</v>
      </c>
      <c r="D69" s="54" t="s">
        <v>185</v>
      </c>
      <c r="E69" s="54" t="s">
        <v>75</v>
      </c>
      <c r="F69" s="54"/>
      <c r="G69" s="54" t="s">
        <v>148</v>
      </c>
      <c r="H69" s="54" t="s">
        <v>192</v>
      </c>
      <c r="I69" s="37"/>
    </row>
    <row r="70" spans="1:12" x14ac:dyDescent="0.2">
      <c r="A70" s="52" t="s">
        <v>147</v>
      </c>
      <c r="B70" s="52"/>
      <c r="C70" s="53" t="s">
        <v>199</v>
      </c>
      <c r="D70" s="52" t="s">
        <v>186</v>
      </c>
      <c r="E70" s="52" t="s">
        <v>75</v>
      </c>
      <c r="F70" s="52"/>
      <c r="G70" s="52" t="s">
        <v>149</v>
      </c>
      <c r="H70" s="52" t="s">
        <v>192</v>
      </c>
      <c r="I70" s="37"/>
    </row>
    <row r="71" spans="1:12" x14ac:dyDescent="0.2">
      <c r="A71" s="54" t="s">
        <v>150</v>
      </c>
      <c r="B71" s="54"/>
      <c r="C71" s="55" t="s">
        <v>200</v>
      </c>
      <c r="D71" s="54" t="s">
        <v>187</v>
      </c>
      <c r="E71" s="54" t="s">
        <v>90</v>
      </c>
      <c r="F71" s="54"/>
      <c r="G71" s="54" t="s">
        <v>75</v>
      </c>
      <c r="H71" s="54" t="s">
        <v>193</v>
      </c>
    </row>
    <row r="72" spans="1:12" x14ac:dyDescent="0.2">
      <c r="A72" s="50" t="s">
        <v>150</v>
      </c>
      <c r="B72" s="50"/>
      <c r="C72" s="51" t="s">
        <v>200</v>
      </c>
      <c r="D72" s="50" t="s">
        <v>188</v>
      </c>
      <c r="E72" s="50" t="s">
        <v>105</v>
      </c>
      <c r="F72" s="50"/>
      <c r="G72" s="50" t="s">
        <v>75</v>
      </c>
      <c r="H72" s="50" t="s">
        <v>193</v>
      </c>
    </row>
    <row r="73" spans="1:12" x14ac:dyDescent="0.2">
      <c r="A73" s="50" t="s">
        <v>150</v>
      </c>
      <c r="B73" s="50"/>
      <c r="C73" s="51" t="s">
        <v>200</v>
      </c>
      <c r="D73" s="50" t="s">
        <v>189</v>
      </c>
      <c r="E73" s="50" t="s">
        <v>75</v>
      </c>
      <c r="F73" s="50"/>
      <c r="G73" s="50" t="s">
        <v>151</v>
      </c>
      <c r="H73" s="50" t="s">
        <v>192</v>
      </c>
      <c r="I73" s="37"/>
    </row>
    <row r="74" spans="1:12" x14ac:dyDescent="0.2">
      <c r="A74" s="52" t="s">
        <v>150</v>
      </c>
      <c r="B74" s="52"/>
      <c r="C74" s="53" t="s">
        <v>200</v>
      </c>
      <c r="D74" s="52" t="s">
        <v>190</v>
      </c>
      <c r="E74" s="52" t="s">
        <v>75</v>
      </c>
      <c r="F74" s="52"/>
      <c r="G74" s="52" t="s">
        <v>101</v>
      </c>
      <c r="H74" s="52" t="s">
        <v>192</v>
      </c>
      <c r="I74" s="37"/>
    </row>
    <row r="75" spans="1:12" x14ac:dyDescent="0.2">
      <c r="I75" s="37" t="s">
        <v>243</v>
      </c>
      <c r="K75" s="37">
        <f>SUM(J67:L68)</f>
        <v>13</v>
      </c>
    </row>
    <row r="76" spans="1:12" x14ac:dyDescent="0.2">
      <c r="D76" t="s">
        <v>152</v>
      </c>
    </row>
    <row r="77" spans="1:12" x14ac:dyDescent="0.2">
      <c r="A77" s="54" t="s">
        <v>153</v>
      </c>
      <c r="B77" s="55">
        <v>0.79166666666666663</v>
      </c>
      <c r="C77" s="55" t="s">
        <v>198</v>
      </c>
      <c r="D77" s="54" t="s">
        <v>178</v>
      </c>
      <c r="E77" s="54" t="s">
        <v>154</v>
      </c>
      <c r="F77" s="54"/>
      <c r="G77" s="54" t="s">
        <v>75</v>
      </c>
      <c r="H77" s="54" t="s">
        <v>193</v>
      </c>
    </row>
    <row r="78" spans="1:12" x14ac:dyDescent="0.2">
      <c r="A78" s="50" t="s">
        <v>153</v>
      </c>
      <c r="B78" s="51">
        <v>0.79166666666666663</v>
      </c>
      <c r="C78" s="51" t="s">
        <v>198</v>
      </c>
      <c r="D78" s="50" t="s">
        <v>179</v>
      </c>
      <c r="E78" s="50" t="s">
        <v>77</v>
      </c>
      <c r="F78" s="50"/>
      <c r="G78" s="50" t="s">
        <v>155</v>
      </c>
      <c r="H78" s="50" t="s">
        <v>192</v>
      </c>
    </row>
    <row r="79" spans="1:12" x14ac:dyDescent="0.2">
      <c r="A79" s="50" t="s">
        <v>153</v>
      </c>
      <c r="B79" s="51">
        <v>0.79166666666666696</v>
      </c>
      <c r="C79" s="51" t="s">
        <v>198</v>
      </c>
      <c r="D79" s="50" t="s">
        <v>182</v>
      </c>
      <c r="E79" s="50" t="s">
        <v>80</v>
      </c>
      <c r="F79" s="50"/>
      <c r="G79" s="50" t="s">
        <v>157</v>
      </c>
      <c r="H79" s="50" t="s">
        <v>192</v>
      </c>
    </row>
    <row r="80" spans="1:12" x14ac:dyDescent="0.2">
      <c r="A80" s="50" t="s">
        <v>153</v>
      </c>
      <c r="B80" s="51">
        <v>0.79166666666666696</v>
      </c>
      <c r="C80" s="51" t="s">
        <v>198</v>
      </c>
      <c r="D80" s="50" t="s">
        <v>183</v>
      </c>
      <c r="E80" s="50" t="s">
        <v>75</v>
      </c>
      <c r="F80" s="50"/>
      <c r="G80" s="50" t="s">
        <v>158</v>
      </c>
      <c r="H80" s="50" t="s">
        <v>192</v>
      </c>
    </row>
    <row r="81" spans="1:12" x14ac:dyDescent="0.2">
      <c r="A81" s="50" t="s">
        <v>153</v>
      </c>
      <c r="B81" s="51">
        <v>0.79166666666666696</v>
      </c>
      <c r="C81" s="51" t="s">
        <v>198</v>
      </c>
      <c r="D81" s="50" t="s">
        <v>180</v>
      </c>
      <c r="E81" s="50" t="s">
        <v>122</v>
      </c>
      <c r="F81" s="50"/>
      <c r="G81" s="50" t="s">
        <v>77</v>
      </c>
      <c r="H81" s="50" t="s">
        <v>193</v>
      </c>
    </row>
    <row r="82" spans="1:12" x14ac:dyDescent="0.2">
      <c r="A82" s="50" t="s">
        <v>153</v>
      </c>
      <c r="B82" s="51">
        <v>0.79166666666666696</v>
      </c>
      <c r="C82" s="51" t="s">
        <v>198</v>
      </c>
      <c r="D82" s="50" t="s">
        <v>184</v>
      </c>
      <c r="E82" s="50" t="s">
        <v>80</v>
      </c>
      <c r="F82" s="50"/>
      <c r="G82" s="50" t="s">
        <v>159</v>
      </c>
      <c r="H82" s="50" t="s">
        <v>192</v>
      </c>
      <c r="I82" s="37" t="s">
        <v>192</v>
      </c>
      <c r="J82" s="37">
        <f>COUNTIF(H77:H83,"thuis")</f>
        <v>4</v>
      </c>
      <c r="K82" s="37">
        <f>COUNTIF(H84:H85,"thuis")</f>
        <v>0</v>
      </c>
      <c r="L82" s="37">
        <f>COUNTIF(H86:H89,"thuis")</f>
        <v>1</v>
      </c>
    </row>
    <row r="83" spans="1:12" x14ac:dyDescent="0.2">
      <c r="A83" s="52" t="s">
        <v>153</v>
      </c>
      <c r="B83" s="53">
        <v>0.79166666666666696</v>
      </c>
      <c r="C83" s="53" t="s">
        <v>198</v>
      </c>
      <c r="D83" s="52" t="s">
        <v>181</v>
      </c>
      <c r="E83" s="52" t="s">
        <v>156</v>
      </c>
      <c r="F83" s="52"/>
      <c r="G83" s="52" t="s">
        <v>75</v>
      </c>
      <c r="H83" s="52" t="s">
        <v>193</v>
      </c>
      <c r="I83" s="37" t="s">
        <v>193</v>
      </c>
      <c r="J83" s="37">
        <f>COUNTIF(H77:H83,"uit")</f>
        <v>3</v>
      </c>
      <c r="K83" s="37">
        <f>COUNTIF(H84:H85,"uit")</f>
        <v>2</v>
      </c>
      <c r="L83" s="37">
        <f>COUNTIF(H86:H89,"uit")</f>
        <v>3</v>
      </c>
    </row>
    <row r="84" spans="1:12" x14ac:dyDescent="0.2">
      <c r="A84" s="54" t="s">
        <v>160</v>
      </c>
      <c r="B84" s="54"/>
      <c r="C84" s="55" t="s">
        <v>199</v>
      </c>
      <c r="D84" s="54" t="s">
        <v>185</v>
      </c>
      <c r="E84" s="54" t="s">
        <v>161</v>
      </c>
      <c r="F84" s="54"/>
      <c r="G84" s="54" t="s">
        <v>75</v>
      </c>
      <c r="H84" s="54" t="s">
        <v>193</v>
      </c>
      <c r="I84" s="37"/>
    </row>
    <row r="85" spans="1:12" x14ac:dyDescent="0.2">
      <c r="A85" s="52" t="s">
        <v>160</v>
      </c>
      <c r="B85" s="52"/>
      <c r="C85" s="53" t="s">
        <v>199</v>
      </c>
      <c r="D85" s="52" t="s">
        <v>186</v>
      </c>
      <c r="E85" s="52" t="s">
        <v>162</v>
      </c>
      <c r="F85" s="52"/>
      <c r="G85" s="52" t="s">
        <v>75</v>
      </c>
      <c r="H85" s="52" t="s">
        <v>193</v>
      </c>
      <c r="I85" s="37"/>
    </row>
    <row r="86" spans="1:12" x14ac:dyDescent="0.2">
      <c r="A86" s="54" t="s">
        <v>163</v>
      </c>
      <c r="B86" s="54"/>
      <c r="C86" s="55" t="s">
        <v>200</v>
      </c>
      <c r="D86" s="54" t="s">
        <v>187</v>
      </c>
      <c r="E86" s="54" t="s">
        <v>75</v>
      </c>
      <c r="F86" s="54"/>
      <c r="G86" s="54" t="s">
        <v>164</v>
      </c>
      <c r="H86" s="54" t="s">
        <v>192</v>
      </c>
    </row>
    <row r="87" spans="1:12" x14ac:dyDescent="0.2">
      <c r="A87" s="50" t="s">
        <v>163</v>
      </c>
      <c r="B87" s="50"/>
      <c r="C87" s="51" t="s">
        <v>200</v>
      </c>
      <c r="D87" s="50" t="s">
        <v>188</v>
      </c>
      <c r="E87" s="50" t="s">
        <v>122</v>
      </c>
      <c r="F87" s="50"/>
      <c r="G87" s="50" t="s">
        <v>75</v>
      </c>
      <c r="H87" s="50" t="s">
        <v>193</v>
      </c>
    </row>
    <row r="88" spans="1:12" x14ac:dyDescent="0.2">
      <c r="A88" s="50" t="s">
        <v>163</v>
      </c>
      <c r="B88" s="50"/>
      <c r="C88" s="51" t="s">
        <v>200</v>
      </c>
      <c r="D88" s="50" t="s">
        <v>189</v>
      </c>
      <c r="E88" s="50" t="s">
        <v>165</v>
      </c>
      <c r="F88" s="50"/>
      <c r="G88" s="50" t="s">
        <v>75</v>
      </c>
      <c r="H88" s="50" t="s">
        <v>193</v>
      </c>
      <c r="I88" s="37"/>
    </row>
    <row r="89" spans="1:12" x14ac:dyDescent="0.2">
      <c r="A89" s="52" t="s">
        <v>163</v>
      </c>
      <c r="B89" s="52"/>
      <c r="C89" s="53" t="s">
        <v>200</v>
      </c>
      <c r="D89" s="52" t="s">
        <v>190</v>
      </c>
      <c r="E89" s="52" t="s">
        <v>166</v>
      </c>
      <c r="F89" s="52"/>
      <c r="G89" s="52" t="s">
        <v>75</v>
      </c>
      <c r="H89" s="52" t="s">
        <v>193</v>
      </c>
      <c r="I89" s="37"/>
    </row>
    <row r="90" spans="1:12" x14ac:dyDescent="0.2">
      <c r="I90" s="37" t="s">
        <v>243</v>
      </c>
      <c r="K90" s="37">
        <f>SUM(J82:L83)</f>
        <v>13</v>
      </c>
    </row>
    <row r="91" spans="1:12" x14ac:dyDescent="0.2">
      <c r="D91" t="s">
        <v>167</v>
      </c>
    </row>
    <row r="92" spans="1:12" x14ac:dyDescent="0.2">
      <c r="A92" s="54" t="s">
        <v>168</v>
      </c>
      <c r="B92" s="55">
        <v>0.79166666666666663</v>
      </c>
      <c r="C92" s="55" t="s">
        <v>198</v>
      </c>
      <c r="D92" s="54" t="s">
        <v>178</v>
      </c>
      <c r="E92" s="54" t="s">
        <v>75</v>
      </c>
      <c r="F92" s="54"/>
      <c r="G92" s="54" t="s">
        <v>169</v>
      </c>
      <c r="H92" s="54" t="s">
        <v>192</v>
      </c>
    </row>
    <row r="93" spans="1:12" x14ac:dyDescent="0.2">
      <c r="A93" s="50" t="s">
        <v>168</v>
      </c>
      <c r="B93" s="51">
        <v>0.79166666666666663</v>
      </c>
      <c r="C93" s="51" t="s">
        <v>198</v>
      </c>
      <c r="D93" s="50" t="s">
        <v>179</v>
      </c>
      <c r="E93" s="50" t="s">
        <v>77</v>
      </c>
      <c r="F93" s="50"/>
      <c r="G93" s="50" t="s">
        <v>89</v>
      </c>
      <c r="H93" s="50" t="s">
        <v>192</v>
      </c>
    </row>
    <row r="94" spans="1:12" x14ac:dyDescent="0.2">
      <c r="A94" s="50" t="s">
        <v>168</v>
      </c>
      <c r="B94" s="51">
        <v>0.79166666666666696</v>
      </c>
      <c r="C94" s="51" t="s">
        <v>198</v>
      </c>
      <c r="D94" s="50" t="s">
        <v>182</v>
      </c>
      <c r="E94" s="50" t="s">
        <v>156</v>
      </c>
      <c r="F94" s="50"/>
      <c r="G94" s="50" t="s">
        <v>80</v>
      </c>
      <c r="H94" s="50" t="s">
        <v>193</v>
      </c>
    </row>
    <row r="95" spans="1:12" x14ac:dyDescent="0.2">
      <c r="A95" s="50" t="s">
        <v>168</v>
      </c>
      <c r="B95" s="51">
        <v>0.79166666666666696</v>
      </c>
      <c r="C95" s="51" t="s">
        <v>198</v>
      </c>
      <c r="D95" s="50" t="s">
        <v>183</v>
      </c>
      <c r="E95" s="50" t="s">
        <v>172</v>
      </c>
      <c r="F95" s="50"/>
      <c r="G95" s="50" t="s">
        <v>75</v>
      </c>
      <c r="H95" s="50" t="s">
        <v>193</v>
      </c>
    </row>
    <row r="96" spans="1:12" x14ac:dyDescent="0.2">
      <c r="A96" s="50" t="s">
        <v>168</v>
      </c>
      <c r="B96" s="51">
        <v>0.79166666666666696</v>
      </c>
      <c r="C96" s="51" t="s">
        <v>198</v>
      </c>
      <c r="D96" s="50" t="s">
        <v>180</v>
      </c>
      <c r="E96" s="50" t="s">
        <v>170</v>
      </c>
      <c r="F96" s="50"/>
      <c r="G96" s="50" t="s">
        <v>77</v>
      </c>
      <c r="H96" s="50" t="s">
        <v>193</v>
      </c>
    </row>
    <row r="97" spans="1:12" x14ac:dyDescent="0.2">
      <c r="A97" s="50" t="s">
        <v>168</v>
      </c>
      <c r="B97" s="51">
        <v>0.79166666666666696</v>
      </c>
      <c r="C97" s="51" t="s">
        <v>198</v>
      </c>
      <c r="D97" s="50" t="s">
        <v>184</v>
      </c>
      <c r="E97" s="50" t="s">
        <v>80</v>
      </c>
      <c r="F97" s="50"/>
      <c r="G97" s="50" t="s">
        <v>173</v>
      </c>
      <c r="H97" s="50" t="s">
        <v>192</v>
      </c>
      <c r="I97" s="37" t="s">
        <v>192</v>
      </c>
      <c r="J97" s="37">
        <f>COUNTIF(H92:H98,"thuis")</f>
        <v>3</v>
      </c>
      <c r="K97" s="37">
        <f>COUNTIF(H99:H100,"thuis")</f>
        <v>0</v>
      </c>
      <c r="L97" s="37">
        <f>COUNTIF(H101:H104,"thuis")</f>
        <v>1</v>
      </c>
    </row>
    <row r="98" spans="1:12" x14ac:dyDescent="0.2">
      <c r="A98" s="52" t="s">
        <v>168</v>
      </c>
      <c r="B98" s="53">
        <v>0.79166666666666696</v>
      </c>
      <c r="C98" s="53" t="s">
        <v>198</v>
      </c>
      <c r="D98" s="52" t="s">
        <v>181</v>
      </c>
      <c r="E98" s="52" t="s">
        <v>171</v>
      </c>
      <c r="F98" s="52"/>
      <c r="G98" s="52" t="s">
        <v>75</v>
      </c>
      <c r="H98" s="52" t="s">
        <v>193</v>
      </c>
      <c r="I98" s="37" t="s">
        <v>193</v>
      </c>
      <c r="J98" s="37">
        <f>COUNTIF(H92:H98,"uit")</f>
        <v>4</v>
      </c>
      <c r="K98" s="37">
        <f>COUNTIF(H99:H100,"uit")</f>
        <v>2</v>
      </c>
      <c r="L98" s="37">
        <f>COUNTIF(H101:H104,"uit")</f>
        <v>2</v>
      </c>
    </row>
    <row r="99" spans="1:12" x14ac:dyDescent="0.2">
      <c r="A99" s="54" t="s">
        <v>174</v>
      </c>
      <c r="B99" s="54"/>
      <c r="C99" s="55" t="s">
        <v>199</v>
      </c>
      <c r="D99" s="54" t="s">
        <v>185</v>
      </c>
      <c r="E99" s="54" t="s">
        <v>119</v>
      </c>
      <c r="F99" s="54"/>
      <c r="G99" s="54" t="s">
        <v>75</v>
      </c>
      <c r="H99" s="54" t="s">
        <v>193</v>
      </c>
      <c r="I99" s="37"/>
    </row>
    <row r="100" spans="1:12" x14ac:dyDescent="0.2">
      <c r="A100" s="52" t="s">
        <v>174</v>
      </c>
      <c r="B100" s="52"/>
      <c r="C100" s="53" t="s">
        <v>199</v>
      </c>
      <c r="D100" s="52" t="s">
        <v>186</v>
      </c>
      <c r="E100" s="52" t="s">
        <v>130</v>
      </c>
      <c r="F100" s="52"/>
      <c r="G100" s="52" t="s">
        <v>75</v>
      </c>
      <c r="H100" s="52" t="s">
        <v>193</v>
      </c>
      <c r="I100" s="37"/>
    </row>
    <row r="101" spans="1:12" x14ac:dyDescent="0.2">
      <c r="A101" s="54" t="s">
        <v>175</v>
      </c>
      <c r="B101" s="54"/>
      <c r="C101" s="55" t="s">
        <v>200</v>
      </c>
      <c r="D101" s="54" t="s">
        <v>187</v>
      </c>
      <c r="E101" s="54" t="s">
        <v>75</v>
      </c>
      <c r="F101" s="54"/>
      <c r="G101" s="54" t="s">
        <v>146</v>
      </c>
      <c r="H101" s="54" t="s">
        <v>192</v>
      </c>
    </row>
    <row r="102" spans="1:12" x14ac:dyDescent="0.2">
      <c r="A102" s="50" t="s">
        <v>175</v>
      </c>
      <c r="B102" s="50"/>
      <c r="C102" s="51" t="s">
        <v>200</v>
      </c>
      <c r="D102" s="50" t="s">
        <v>189</v>
      </c>
      <c r="E102" s="50" t="s">
        <v>176</v>
      </c>
      <c r="F102" s="50"/>
      <c r="G102" s="50" t="s">
        <v>75</v>
      </c>
      <c r="H102" s="50" t="s">
        <v>193</v>
      </c>
    </row>
    <row r="103" spans="1:12" x14ac:dyDescent="0.2">
      <c r="A103" s="50" t="s">
        <v>175</v>
      </c>
      <c r="B103" s="50"/>
      <c r="C103" s="51" t="s">
        <v>200</v>
      </c>
      <c r="D103" s="50" t="s">
        <v>190</v>
      </c>
      <c r="E103" s="50" t="s">
        <v>177</v>
      </c>
      <c r="F103" s="50"/>
      <c r="G103" s="50" t="s">
        <v>75</v>
      </c>
      <c r="H103" s="50" t="s">
        <v>193</v>
      </c>
      <c r="I103" s="37"/>
    </row>
    <row r="104" spans="1:12" x14ac:dyDescent="0.2">
      <c r="A104" s="52"/>
      <c r="B104" s="52"/>
      <c r="C104" s="53"/>
      <c r="D104" s="52"/>
      <c r="E104" s="52"/>
      <c r="F104" s="52"/>
      <c r="G104" s="52"/>
      <c r="H104" s="52"/>
      <c r="I104" s="37"/>
    </row>
    <row r="105" spans="1:12" x14ac:dyDescent="0.2">
      <c r="I105" s="37" t="s">
        <v>243</v>
      </c>
      <c r="K105" s="37">
        <f>SUM(J97:L98)</f>
        <v>12</v>
      </c>
    </row>
    <row r="106" spans="1:12" x14ac:dyDescent="0.2">
      <c r="D106" t="s">
        <v>85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61"/>
  <sheetViews>
    <sheetView tabSelected="1" workbookViewId="0">
      <selection activeCell="B7" sqref="B7"/>
    </sheetView>
  </sheetViews>
  <sheetFormatPr baseColWidth="10" defaultColWidth="8.83203125" defaultRowHeight="15" x14ac:dyDescent="0.2"/>
  <cols>
    <col min="1" max="1" width="5" customWidth="1"/>
    <col min="2" max="2" width="57.6640625" customWidth="1"/>
    <col min="4" max="4" width="57.6640625" customWidth="1"/>
    <col min="6" max="6" width="57.6640625" customWidth="1"/>
  </cols>
  <sheetData>
    <row r="1" spans="2:6" ht="16" thickBot="1" x14ac:dyDescent="0.25"/>
    <row r="2" spans="2:6" ht="19" thickBot="1" x14ac:dyDescent="0.25">
      <c r="B2" s="3" t="s">
        <v>0</v>
      </c>
      <c r="D2" s="3" t="s">
        <v>48</v>
      </c>
      <c r="F2" s="3" t="s">
        <v>201</v>
      </c>
    </row>
    <row r="3" spans="2:6" x14ac:dyDescent="0.2">
      <c r="B3" s="4" t="s">
        <v>1</v>
      </c>
      <c r="D3" s="4" t="s">
        <v>49</v>
      </c>
      <c r="F3" s="4" t="s">
        <v>66</v>
      </c>
    </row>
    <row r="4" spans="2:6" x14ac:dyDescent="0.2">
      <c r="B4" s="5"/>
      <c r="D4" s="5"/>
      <c r="F4" s="5"/>
    </row>
    <row r="5" spans="2:6" x14ac:dyDescent="0.2">
      <c r="B5" s="8" t="s">
        <v>2</v>
      </c>
      <c r="D5" s="8" t="s">
        <v>2</v>
      </c>
      <c r="F5" s="8" t="s">
        <v>59</v>
      </c>
    </row>
    <row r="6" spans="2:6" x14ac:dyDescent="0.2">
      <c r="B6" s="7" t="s">
        <v>3</v>
      </c>
      <c r="D6" s="7" t="s">
        <v>50</v>
      </c>
      <c r="F6" s="7" t="s">
        <v>67</v>
      </c>
    </row>
    <row r="7" spans="2:6" x14ac:dyDescent="0.2">
      <c r="B7" s="2" t="s">
        <v>4</v>
      </c>
      <c r="D7" s="2" t="s">
        <v>51</v>
      </c>
      <c r="F7" s="2" t="s">
        <v>68</v>
      </c>
    </row>
    <row r="8" spans="2:6" x14ac:dyDescent="0.2">
      <c r="B8" s="2" t="s">
        <v>5</v>
      </c>
      <c r="D8" s="2" t="s">
        <v>52</v>
      </c>
      <c r="F8" s="2" t="s">
        <v>69</v>
      </c>
    </row>
    <row r="9" spans="2:6" x14ac:dyDescent="0.2">
      <c r="B9" s="2" t="s">
        <v>6</v>
      </c>
      <c r="D9" s="2" t="s">
        <v>53</v>
      </c>
      <c r="F9" s="2" t="s">
        <v>70</v>
      </c>
    </row>
    <row r="10" spans="2:6" x14ac:dyDescent="0.2">
      <c r="B10" s="2" t="s">
        <v>251</v>
      </c>
      <c r="D10" s="2" t="s">
        <v>54</v>
      </c>
      <c r="F10" s="2" t="s">
        <v>71</v>
      </c>
    </row>
    <row r="11" spans="2:6" x14ac:dyDescent="0.2">
      <c r="B11" s="2" t="s">
        <v>252</v>
      </c>
      <c r="D11" s="2" t="s">
        <v>55</v>
      </c>
      <c r="F11" s="9" t="s">
        <v>72</v>
      </c>
    </row>
    <row r="12" spans="2:6" x14ac:dyDescent="0.2">
      <c r="B12" s="2"/>
      <c r="D12" s="2" t="s">
        <v>56</v>
      </c>
      <c r="F12" s="2"/>
    </row>
    <row r="13" spans="2:6" x14ac:dyDescent="0.2">
      <c r="B13" s="8" t="s">
        <v>7</v>
      </c>
      <c r="D13" s="9" t="s">
        <v>57</v>
      </c>
      <c r="F13" s="5" t="s">
        <v>202</v>
      </c>
    </row>
    <row r="14" spans="2:6" x14ac:dyDescent="0.2">
      <c r="B14" s="7" t="s">
        <v>8</v>
      </c>
      <c r="D14" s="2"/>
      <c r="F14" s="5"/>
    </row>
    <row r="15" spans="2:6" x14ac:dyDescent="0.2">
      <c r="B15" s="2" t="s">
        <v>9</v>
      </c>
      <c r="D15" s="5" t="s">
        <v>58</v>
      </c>
      <c r="F15" s="8" t="s">
        <v>41</v>
      </c>
    </row>
    <row r="16" spans="2:6" x14ac:dyDescent="0.2">
      <c r="B16" s="2" t="s">
        <v>10</v>
      </c>
      <c r="D16" s="5"/>
      <c r="F16" s="2" t="s">
        <v>203</v>
      </c>
    </row>
    <row r="17" spans="2:6" x14ac:dyDescent="0.2">
      <c r="B17" s="2" t="s">
        <v>11</v>
      </c>
      <c r="D17" s="8" t="s">
        <v>59</v>
      </c>
      <c r="F17" s="2" t="s">
        <v>204</v>
      </c>
    </row>
    <row r="18" spans="2:6" x14ac:dyDescent="0.2">
      <c r="B18" s="2" t="s">
        <v>12</v>
      </c>
      <c r="D18" s="7" t="s">
        <v>60</v>
      </c>
      <c r="F18" s="2" t="s">
        <v>205</v>
      </c>
    </row>
    <row r="19" spans="2:6" x14ac:dyDescent="0.2">
      <c r="B19" s="9" t="s">
        <v>13</v>
      </c>
      <c r="D19" s="2" t="s">
        <v>61</v>
      </c>
      <c r="F19" s="2" t="s">
        <v>206</v>
      </c>
    </row>
    <row r="20" spans="2:6" x14ac:dyDescent="0.2">
      <c r="B20" s="2"/>
      <c r="D20" s="2" t="s">
        <v>62</v>
      </c>
      <c r="F20" s="2" t="s">
        <v>207</v>
      </c>
    </row>
    <row r="21" spans="2:6" x14ac:dyDescent="0.2">
      <c r="B21" s="8" t="s">
        <v>14</v>
      </c>
      <c r="D21" s="2" t="s">
        <v>63</v>
      </c>
      <c r="F21" s="9" t="s">
        <v>208</v>
      </c>
    </row>
    <row r="22" spans="2:6" x14ac:dyDescent="0.2">
      <c r="B22" s="7" t="s">
        <v>15</v>
      </c>
      <c r="D22" s="2" t="s">
        <v>64</v>
      </c>
      <c r="F22" s="2"/>
    </row>
    <row r="23" spans="2:6" x14ac:dyDescent="0.2">
      <c r="B23" s="2" t="s">
        <v>16</v>
      </c>
      <c r="D23" s="9" t="s">
        <v>65</v>
      </c>
      <c r="F23" s="5" t="s">
        <v>209</v>
      </c>
    </row>
    <row r="24" spans="2:6" x14ac:dyDescent="0.2">
      <c r="B24" s="2" t="s">
        <v>17</v>
      </c>
      <c r="F24" s="5"/>
    </row>
    <row r="25" spans="2:6" x14ac:dyDescent="0.2">
      <c r="B25" s="9" t="s">
        <v>18</v>
      </c>
      <c r="F25" s="8" t="s">
        <v>59</v>
      </c>
    </row>
    <row r="26" spans="2:6" x14ac:dyDescent="0.2">
      <c r="B26" s="2"/>
      <c r="F26" s="2" t="s">
        <v>210</v>
      </c>
    </row>
    <row r="27" spans="2:6" x14ac:dyDescent="0.2">
      <c r="B27" s="5" t="s">
        <v>19</v>
      </c>
      <c r="F27" s="2" t="s">
        <v>211</v>
      </c>
    </row>
    <row r="28" spans="2:6" x14ac:dyDescent="0.2">
      <c r="B28" s="5"/>
      <c r="F28" s="9" t="s">
        <v>212</v>
      </c>
    </row>
    <row r="29" spans="2:6" x14ac:dyDescent="0.2">
      <c r="B29" s="8" t="s">
        <v>20</v>
      </c>
      <c r="F29" s="2"/>
    </row>
    <row r="30" spans="2:6" x14ac:dyDescent="0.2">
      <c r="B30" s="7" t="s">
        <v>21</v>
      </c>
      <c r="F30" s="5" t="s">
        <v>213</v>
      </c>
    </row>
    <row r="31" spans="2:6" x14ac:dyDescent="0.2">
      <c r="B31" s="2" t="s">
        <v>22</v>
      </c>
      <c r="F31" s="5"/>
    </row>
    <row r="32" spans="2:6" x14ac:dyDescent="0.2">
      <c r="B32" s="2" t="s">
        <v>23</v>
      </c>
      <c r="F32" s="8" t="s">
        <v>59</v>
      </c>
    </row>
    <row r="33" spans="2:6" x14ac:dyDescent="0.2">
      <c r="B33" s="9" t="s">
        <v>24</v>
      </c>
      <c r="F33" s="2" t="s">
        <v>214</v>
      </c>
    </row>
    <row r="34" spans="2:6" x14ac:dyDescent="0.2">
      <c r="B34" s="2"/>
      <c r="F34" s="2" t="s">
        <v>215</v>
      </c>
    </row>
    <row r="35" spans="2:6" x14ac:dyDescent="0.2">
      <c r="B35" s="8" t="s">
        <v>25</v>
      </c>
      <c r="F35" s="2" t="s">
        <v>216</v>
      </c>
    </row>
    <row r="36" spans="2:6" x14ac:dyDescent="0.2">
      <c r="B36" s="7" t="s">
        <v>26</v>
      </c>
      <c r="F36" s="2" t="s">
        <v>217</v>
      </c>
    </row>
    <row r="37" spans="2:6" x14ac:dyDescent="0.2">
      <c r="B37" s="2" t="s">
        <v>27</v>
      </c>
      <c r="F37" s="9" t="s">
        <v>218</v>
      </c>
    </row>
    <row r="38" spans="2:6" x14ac:dyDescent="0.2">
      <c r="B38" s="2" t="s">
        <v>28</v>
      </c>
    </row>
    <row r="39" spans="2:6" x14ac:dyDescent="0.2">
      <c r="B39" s="2" t="s">
        <v>29</v>
      </c>
    </row>
    <row r="40" spans="2:6" x14ac:dyDescent="0.2">
      <c r="B40" s="2" t="s">
        <v>30</v>
      </c>
    </row>
    <row r="41" spans="2:6" x14ac:dyDescent="0.2">
      <c r="B41" s="9" t="s">
        <v>31</v>
      </c>
    </row>
    <row r="42" spans="2:6" x14ac:dyDescent="0.2">
      <c r="B42" s="2"/>
    </row>
    <row r="43" spans="2:6" x14ac:dyDescent="0.2">
      <c r="B43" s="8" t="s">
        <v>32</v>
      </c>
    </row>
    <row r="44" spans="2:6" x14ac:dyDescent="0.2">
      <c r="B44" s="7" t="s">
        <v>38</v>
      </c>
    </row>
    <row r="45" spans="2:6" x14ac:dyDescent="0.2">
      <c r="B45" s="2" t="s">
        <v>34</v>
      </c>
    </row>
    <row r="46" spans="2:6" x14ac:dyDescent="0.2">
      <c r="B46" s="2" t="s">
        <v>35</v>
      </c>
    </row>
    <row r="47" spans="2:6" x14ac:dyDescent="0.2">
      <c r="B47" s="2" t="s">
        <v>36</v>
      </c>
    </row>
    <row r="48" spans="2:6" x14ac:dyDescent="0.2">
      <c r="B48" s="2" t="s">
        <v>37</v>
      </c>
    </row>
    <row r="49" spans="2:2" x14ac:dyDescent="0.2">
      <c r="B49" s="2" t="s">
        <v>33</v>
      </c>
    </row>
    <row r="50" spans="2:2" x14ac:dyDescent="0.2">
      <c r="B50" s="9" t="s">
        <v>39</v>
      </c>
    </row>
    <row r="51" spans="2:2" x14ac:dyDescent="0.2">
      <c r="B51" s="2"/>
    </row>
    <row r="52" spans="2:2" x14ac:dyDescent="0.2">
      <c r="B52" s="5" t="s">
        <v>40</v>
      </c>
    </row>
    <row r="53" spans="2:2" x14ac:dyDescent="0.2">
      <c r="B53" s="5"/>
    </row>
    <row r="54" spans="2:2" x14ac:dyDescent="0.2">
      <c r="B54" s="8" t="s">
        <v>41</v>
      </c>
    </row>
    <row r="55" spans="2:2" x14ac:dyDescent="0.2">
      <c r="B55" s="7" t="s">
        <v>42</v>
      </c>
    </row>
    <row r="56" spans="2:2" x14ac:dyDescent="0.2">
      <c r="B56" s="2" t="s">
        <v>43</v>
      </c>
    </row>
    <row r="57" spans="2:2" x14ac:dyDescent="0.2">
      <c r="B57" s="2" t="s">
        <v>44</v>
      </c>
    </row>
    <row r="58" spans="2:2" x14ac:dyDescent="0.2">
      <c r="B58" s="2" t="s">
        <v>45</v>
      </c>
    </row>
    <row r="59" spans="2:2" x14ac:dyDescent="0.2">
      <c r="B59" s="2" t="s">
        <v>46</v>
      </c>
    </row>
    <row r="60" spans="2:2" x14ac:dyDescent="0.2">
      <c r="B60" s="2" t="s">
        <v>47</v>
      </c>
    </row>
    <row r="61" spans="2:2" x14ac:dyDescent="0.2">
      <c r="B61" s="6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"/>
  <sheetViews>
    <sheetView workbookViewId="0">
      <selection activeCell="C16" sqref="C16"/>
    </sheetView>
  </sheetViews>
  <sheetFormatPr baseColWidth="10" defaultColWidth="8.83203125" defaultRowHeight="15" x14ac:dyDescent="0.2"/>
  <cols>
    <col min="1" max="1" width="25.5" customWidth="1"/>
    <col min="2" max="2" width="6" bestFit="1" customWidth="1"/>
    <col min="3" max="3" width="12.33203125" bestFit="1" customWidth="1"/>
    <col min="4" max="5" width="15.5" bestFit="1" customWidth="1"/>
  </cols>
  <sheetData>
    <row r="1" spans="1:7" x14ac:dyDescent="0.2">
      <c r="A1" s="56" t="s">
        <v>219</v>
      </c>
      <c r="B1" s="59"/>
      <c r="C1" s="10" t="s">
        <v>220</v>
      </c>
      <c r="D1" s="10" t="s">
        <v>221</v>
      </c>
      <c r="E1" s="11" t="s">
        <v>222</v>
      </c>
    </row>
    <row r="2" spans="1:7" x14ac:dyDescent="0.2">
      <c r="A2" s="57"/>
      <c r="B2" s="60"/>
      <c r="C2" s="12" t="s">
        <v>223</v>
      </c>
      <c r="D2" s="12" t="s">
        <v>223</v>
      </c>
      <c r="E2" s="13" t="s">
        <v>223</v>
      </c>
    </row>
    <row r="3" spans="1:7" x14ac:dyDescent="0.2">
      <c r="A3" s="57"/>
      <c r="B3" s="60"/>
      <c r="C3" s="12" t="s">
        <v>248</v>
      </c>
      <c r="D3" s="12" t="s">
        <v>249</v>
      </c>
      <c r="E3" s="13" t="s">
        <v>250</v>
      </c>
    </row>
    <row r="4" spans="1:7" ht="16" thickBot="1" x14ac:dyDescent="0.25">
      <c r="A4" s="58"/>
      <c r="B4" s="61"/>
      <c r="C4" s="14"/>
      <c r="D4" s="14"/>
      <c r="E4" s="15"/>
    </row>
    <row r="5" spans="1:7" x14ac:dyDescent="0.2">
      <c r="A5" s="32" t="s">
        <v>224</v>
      </c>
      <c r="B5" s="16" t="s">
        <v>192</v>
      </c>
      <c r="C5" s="38">
        <f>wedstrijden!J8</f>
        <v>4</v>
      </c>
      <c r="D5" s="39">
        <f>wedstrijden!K8</f>
        <v>0</v>
      </c>
      <c r="E5" s="40">
        <f>wedstrijden!L8</f>
        <v>2</v>
      </c>
    </row>
    <row r="6" spans="1:7" ht="16" thickBot="1" x14ac:dyDescent="0.25">
      <c r="A6" s="32" t="s">
        <v>234</v>
      </c>
      <c r="B6" s="17" t="s">
        <v>193</v>
      </c>
      <c r="C6" s="41">
        <f>wedstrijden!J9</f>
        <v>3</v>
      </c>
      <c r="D6" s="18">
        <f>wedstrijden!K9</f>
        <v>2</v>
      </c>
      <c r="E6" s="19">
        <f>wedstrijden!L9</f>
        <v>2</v>
      </c>
      <c r="G6">
        <f>SUM(C5:E6)</f>
        <v>13</v>
      </c>
    </row>
    <row r="7" spans="1:7" x14ac:dyDescent="0.2">
      <c r="A7" s="33" t="s">
        <v>225</v>
      </c>
      <c r="B7" s="20" t="s">
        <v>192</v>
      </c>
      <c r="C7" s="42">
        <f>wedstrijden!J22</f>
        <v>3</v>
      </c>
      <c r="D7" s="21">
        <f>wedstrijden!K22</f>
        <v>2</v>
      </c>
      <c r="E7" s="22">
        <f>wedstrijden!L22</f>
        <v>2</v>
      </c>
    </row>
    <row r="8" spans="1:7" ht="16" thickBot="1" x14ac:dyDescent="0.25">
      <c r="A8" s="34" t="s">
        <v>235</v>
      </c>
      <c r="B8" s="23" t="s">
        <v>193</v>
      </c>
      <c r="C8" s="43">
        <f>wedstrijden!J23</f>
        <v>3</v>
      </c>
      <c r="D8" s="24">
        <f>wedstrijden!K23</f>
        <v>0</v>
      </c>
      <c r="E8" s="25">
        <f>wedstrijden!L23</f>
        <v>2</v>
      </c>
      <c r="G8">
        <f>SUM(C7:E8)</f>
        <v>12</v>
      </c>
    </row>
    <row r="9" spans="1:7" x14ac:dyDescent="0.2">
      <c r="A9" s="35" t="s">
        <v>226</v>
      </c>
      <c r="B9" s="26" t="s">
        <v>192</v>
      </c>
      <c r="C9" s="44">
        <f>wedstrijden!J37</f>
        <v>4</v>
      </c>
      <c r="D9" s="27">
        <f>wedstrijden!K37</f>
        <v>0</v>
      </c>
      <c r="E9" s="28">
        <f>wedstrijden!L37</f>
        <v>3</v>
      </c>
    </row>
    <row r="10" spans="1:7" ht="16" thickBot="1" x14ac:dyDescent="0.25">
      <c r="A10" s="32" t="s">
        <v>236</v>
      </c>
      <c r="B10" s="17" t="s">
        <v>193</v>
      </c>
      <c r="C10" s="41">
        <f>wedstrijden!J38</f>
        <v>3</v>
      </c>
      <c r="D10" s="18">
        <f>wedstrijden!K38</f>
        <v>2</v>
      </c>
      <c r="E10" s="19">
        <f>wedstrijden!L38</f>
        <v>1</v>
      </c>
      <c r="G10">
        <f t="shared" ref="G10" si="0">SUM(C9:E10)</f>
        <v>13</v>
      </c>
    </row>
    <row r="11" spans="1:7" x14ac:dyDescent="0.2">
      <c r="A11" s="33" t="s">
        <v>227</v>
      </c>
      <c r="B11" s="20" t="s">
        <v>192</v>
      </c>
      <c r="C11" s="42">
        <f>wedstrijden!J52</f>
        <v>3</v>
      </c>
      <c r="D11" s="21">
        <f>wedstrijden!K52</f>
        <v>2</v>
      </c>
      <c r="E11" s="22">
        <f>wedstrijden!L52</f>
        <v>2</v>
      </c>
    </row>
    <row r="12" spans="1:7" ht="16" thickBot="1" x14ac:dyDescent="0.25">
      <c r="A12" s="34" t="s">
        <v>237</v>
      </c>
      <c r="B12" s="23" t="s">
        <v>193</v>
      </c>
      <c r="C12" s="43">
        <f>wedstrijden!J53</f>
        <v>4</v>
      </c>
      <c r="D12" s="24">
        <f>wedstrijden!K53</f>
        <v>0</v>
      </c>
      <c r="E12" s="25">
        <f>wedstrijden!L53</f>
        <v>2</v>
      </c>
      <c r="G12">
        <f t="shared" ref="G12" si="1">SUM(C11:E12)</f>
        <v>13</v>
      </c>
    </row>
    <row r="13" spans="1:7" x14ac:dyDescent="0.2">
      <c r="A13" s="35" t="s">
        <v>228</v>
      </c>
      <c r="B13" s="26" t="s">
        <v>192</v>
      </c>
      <c r="C13" s="44">
        <f>wedstrijden!J67</f>
        <v>3</v>
      </c>
      <c r="D13" s="27">
        <f>wedstrijden!K67</f>
        <v>2</v>
      </c>
      <c r="E13" s="28">
        <f>wedstrijden!L67</f>
        <v>2</v>
      </c>
    </row>
    <row r="14" spans="1:7" ht="16" thickBot="1" x14ac:dyDescent="0.25">
      <c r="A14" s="32" t="s">
        <v>247</v>
      </c>
      <c r="B14" s="17" t="s">
        <v>193</v>
      </c>
      <c r="C14" s="41">
        <f>wedstrijden!J68</f>
        <v>4</v>
      </c>
      <c r="D14" s="18">
        <f>wedstrijden!K68</f>
        <v>0</v>
      </c>
      <c r="E14" s="19">
        <f>wedstrijden!L68</f>
        <v>2</v>
      </c>
      <c r="G14">
        <f t="shared" ref="G14" si="2">SUM(C13:E14)</f>
        <v>13</v>
      </c>
    </row>
    <row r="15" spans="1:7" x14ac:dyDescent="0.2">
      <c r="A15" s="33" t="s">
        <v>229</v>
      </c>
      <c r="B15" s="20" t="s">
        <v>192</v>
      </c>
      <c r="C15" s="42">
        <f>wedstrijden!J82</f>
        <v>4</v>
      </c>
      <c r="D15" s="21">
        <f>wedstrijden!K82</f>
        <v>0</v>
      </c>
      <c r="E15" s="22">
        <f>wedstrijden!L82</f>
        <v>1</v>
      </c>
    </row>
    <row r="16" spans="1:7" ht="16" thickBot="1" x14ac:dyDescent="0.25">
      <c r="A16" s="34" t="s">
        <v>238</v>
      </c>
      <c r="B16" s="23" t="s">
        <v>193</v>
      </c>
      <c r="C16" s="43">
        <f>wedstrijden!J83</f>
        <v>3</v>
      </c>
      <c r="D16" s="24">
        <f>wedstrijden!K83</f>
        <v>2</v>
      </c>
      <c r="E16" s="25">
        <f>wedstrijden!L83</f>
        <v>3</v>
      </c>
      <c r="G16">
        <f t="shared" ref="G16" si="3">SUM(C15:E16)</f>
        <v>13</v>
      </c>
    </row>
    <row r="17" spans="1:7" x14ac:dyDescent="0.2">
      <c r="A17" s="35" t="s">
        <v>230</v>
      </c>
      <c r="B17" s="26" t="s">
        <v>192</v>
      </c>
      <c r="C17" s="44">
        <f>wedstrijden!J97</f>
        <v>3</v>
      </c>
      <c r="D17" s="27">
        <f>wedstrijden!K97</f>
        <v>0</v>
      </c>
      <c r="E17" s="28">
        <f>wedstrijden!L97</f>
        <v>1</v>
      </c>
    </row>
    <row r="18" spans="1:7" ht="16" thickBot="1" x14ac:dyDescent="0.25">
      <c r="A18" s="32" t="s">
        <v>239</v>
      </c>
      <c r="B18" s="17" t="s">
        <v>193</v>
      </c>
      <c r="C18" s="45">
        <f>wedstrijden!J98</f>
        <v>4</v>
      </c>
      <c r="D18" s="46">
        <f>wedstrijden!K98</f>
        <v>2</v>
      </c>
      <c r="E18" s="47">
        <f>wedstrijden!L98</f>
        <v>2</v>
      </c>
      <c r="G18">
        <f t="shared" ref="G18" si="4">SUM(C17:E18)</f>
        <v>12</v>
      </c>
    </row>
    <row r="19" spans="1:7" x14ac:dyDescent="0.2">
      <c r="A19" s="33" t="s">
        <v>231</v>
      </c>
      <c r="B19" s="20" t="s">
        <v>192</v>
      </c>
      <c r="C19" s="21">
        <v>0</v>
      </c>
      <c r="D19" s="21">
        <v>0</v>
      </c>
      <c r="E19" s="22">
        <v>0</v>
      </c>
    </row>
    <row r="20" spans="1:7" ht="16" thickBot="1" x14ac:dyDescent="0.25">
      <c r="A20" s="34" t="s">
        <v>240</v>
      </c>
      <c r="B20" s="23" t="s">
        <v>193</v>
      </c>
      <c r="C20" s="24">
        <v>0</v>
      </c>
      <c r="D20" s="24">
        <v>0</v>
      </c>
      <c r="E20" s="25">
        <v>0</v>
      </c>
      <c r="G20">
        <f t="shared" ref="G20" si="5">SUM(C19:E20)</f>
        <v>0</v>
      </c>
    </row>
    <row r="21" spans="1:7" x14ac:dyDescent="0.2">
      <c r="A21" s="35" t="s">
        <v>232</v>
      </c>
      <c r="B21" s="26" t="s">
        <v>192</v>
      </c>
      <c r="C21" s="27">
        <v>0</v>
      </c>
      <c r="D21" s="27">
        <v>0</v>
      </c>
      <c r="E21" s="28">
        <v>0</v>
      </c>
    </row>
    <row r="22" spans="1:7" ht="16" thickBot="1" x14ac:dyDescent="0.25">
      <c r="A22" s="32" t="s">
        <v>241</v>
      </c>
      <c r="B22" s="17" t="s">
        <v>193</v>
      </c>
      <c r="C22" s="18">
        <v>0</v>
      </c>
      <c r="D22" s="18">
        <v>0</v>
      </c>
      <c r="E22" s="19">
        <v>0</v>
      </c>
      <c r="G22">
        <f t="shared" ref="G22" si="6">SUM(C21:E22)</f>
        <v>0</v>
      </c>
    </row>
    <row r="23" spans="1:7" x14ac:dyDescent="0.2">
      <c r="A23" s="33" t="s">
        <v>233</v>
      </c>
      <c r="B23" s="20" t="s">
        <v>192</v>
      </c>
      <c r="C23" s="21">
        <v>0</v>
      </c>
      <c r="D23" s="21">
        <v>0</v>
      </c>
      <c r="E23" s="22">
        <v>0</v>
      </c>
    </row>
    <row r="24" spans="1:7" ht="16" thickBot="1" x14ac:dyDescent="0.25">
      <c r="A24" s="36" t="s">
        <v>242</v>
      </c>
      <c r="B24" s="29" t="s">
        <v>193</v>
      </c>
      <c r="C24" s="30">
        <v>0</v>
      </c>
      <c r="D24" s="30">
        <v>0</v>
      </c>
      <c r="E24" s="31">
        <v>0</v>
      </c>
      <c r="G24">
        <f t="shared" ref="G24" si="7">SUM(C23:E24)</f>
        <v>0</v>
      </c>
    </row>
  </sheetData>
  <mergeCells count="2">
    <mergeCell ref="A1:A4"/>
    <mergeCell ref="B1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wedstrijden</vt:lpstr>
      <vt:lpstr>teamindeling</vt:lpstr>
      <vt:lpstr>overzicht per dag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Vijverberg</dc:creator>
  <cp:lastModifiedBy>Ralph Sanders</cp:lastModifiedBy>
  <dcterms:created xsi:type="dcterms:W3CDTF">2018-08-17T13:06:42Z</dcterms:created>
  <dcterms:modified xsi:type="dcterms:W3CDTF">2018-09-03T20:02:57Z</dcterms:modified>
</cp:coreProperties>
</file>